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0640" windowHeight="11760" activeTab="4"/>
  </bookViews>
  <sheets>
    <sheet name="2271" sheetId="27" r:id="rId1"/>
    <sheet name="2275 (ТПВ)" sheetId="25" r:id="rId2"/>
    <sheet name="2274" sheetId="22" r:id="rId3"/>
    <sheet name="2272" sheetId="26" r:id="rId4"/>
    <sheet name="2273" sheetId="21" r:id="rId5"/>
  </sheets>
  <calcPr calcId="125725"/>
</workbook>
</file>

<file path=xl/calcChain.xml><?xml version="1.0" encoding="utf-8"?>
<calcChain xmlns="http://schemas.openxmlformats.org/spreadsheetml/2006/main">
  <c r="F47" i="22"/>
  <c r="G47"/>
  <c r="H47"/>
  <c r="I47"/>
  <c r="J47"/>
  <c r="K47"/>
  <c r="L47"/>
  <c r="M47"/>
  <c r="N47"/>
  <c r="O47"/>
  <c r="P47"/>
  <c r="E47"/>
  <c r="G43" i="26"/>
  <c r="H43"/>
  <c r="I43"/>
  <c r="J43"/>
  <c r="K43"/>
  <c r="L43"/>
  <c r="M43"/>
  <c r="N43"/>
  <c r="O43"/>
  <c r="P43"/>
  <c r="Q43"/>
  <c r="R43"/>
  <c r="F43"/>
  <c r="G44"/>
  <c r="H44"/>
  <c r="I44"/>
  <c r="J44"/>
  <c r="K44"/>
  <c r="L44"/>
  <c r="M44"/>
  <c r="N44"/>
  <c r="O44"/>
  <c r="P44"/>
  <c r="Q44"/>
  <c r="R44"/>
  <c r="F44"/>
  <c r="R42"/>
  <c r="Q78" i="21"/>
  <c r="Q77"/>
  <c r="Q76" l="1"/>
  <c r="Q75"/>
  <c r="Q46" i="22" l="1"/>
  <c r="P41" i="27" l="1"/>
  <c r="O41"/>
  <c r="N41"/>
  <c r="M41"/>
  <c r="L41"/>
  <c r="K41"/>
  <c r="J41"/>
  <c r="I41"/>
  <c r="H41"/>
  <c r="G41"/>
  <c r="F41"/>
  <c r="E41"/>
  <c r="Q40"/>
  <c r="Q41" s="1"/>
  <c r="J17" l="1"/>
  <c r="I17"/>
  <c r="H17"/>
  <c r="G17"/>
  <c r="F17"/>
  <c r="E17"/>
  <c r="K16"/>
  <c r="K15"/>
  <c r="K14"/>
  <c r="K13"/>
  <c r="K12"/>
  <c r="K11"/>
  <c r="K10"/>
  <c r="K9"/>
  <c r="K8"/>
  <c r="K7"/>
  <c r="K6"/>
  <c r="K5"/>
  <c r="K17" l="1"/>
  <c r="J17" i="26" l="1"/>
  <c r="I17"/>
  <c r="H17"/>
  <c r="G17"/>
  <c r="F17"/>
  <c r="E17"/>
  <c r="K16"/>
  <c r="K15"/>
  <c r="K14"/>
  <c r="K13"/>
  <c r="K12"/>
  <c r="K11"/>
  <c r="K10"/>
  <c r="K9"/>
  <c r="K8"/>
  <c r="K7"/>
  <c r="K6"/>
  <c r="K5"/>
  <c r="Q66" i="21"/>
  <c r="K17" i="26" l="1"/>
  <c r="Q57" i="21"/>
  <c r="Q53"/>
  <c r="Q74"/>
  <c r="Q45" i="22"/>
  <c r="Q41" i="25" l="1"/>
  <c r="Q42" s="1"/>
  <c r="Q41" i="22"/>
  <c r="Q42"/>
  <c r="Q43"/>
  <c r="Q44"/>
  <c r="Q42" i="21"/>
  <c r="Q45"/>
  <c r="Q46"/>
  <c r="Q44"/>
  <c r="Q47"/>
  <c r="Q62"/>
  <c r="Q65"/>
  <c r="R65"/>
  <c r="Q59"/>
  <c r="Q73"/>
  <c r="Q55"/>
  <c r="Q50"/>
  <c r="Q58"/>
  <c r="Q72"/>
  <c r="Q51"/>
  <c r="Q68"/>
  <c r="Q56"/>
  <c r="Q60"/>
  <c r="Q71"/>
  <c r="Q70"/>
  <c r="Q49"/>
  <c r="Q67"/>
  <c r="Q69"/>
  <c r="Q52"/>
  <c r="Q48"/>
  <c r="P42" i="25"/>
  <c r="O42"/>
  <c r="N42"/>
  <c r="M42"/>
  <c r="L42"/>
  <c r="K42"/>
  <c r="J42"/>
  <c r="I42"/>
  <c r="H42"/>
  <c r="G42"/>
  <c r="F42"/>
  <c r="E42"/>
  <c r="J17"/>
  <c r="I17"/>
  <c r="H17"/>
  <c r="G17"/>
  <c r="F17"/>
  <c r="E17"/>
  <c r="K16"/>
  <c r="K15"/>
  <c r="K14"/>
  <c r="K13"/>
  <c r="K12"/>
  <c r="K11"/>
  <c r="K10"/>
  <c r="K9"/>
  <c r="K8"/>
  <c r="K7"/>
  <c r="K6"/>
  <c r="K5"/>
  <c r="J17" i="22"/>
  <c r="I17"/>
  <c r="H17"/>
  <c r="G17"/>
  <c r="F17"/>
  <c r="E17"/>
  <c r="K16"/>
  <c r="K15"/>
  <c r="K14"/>
  <c r="K13"/>
  <c r="K12"/>
  <c r="K11"/>
  <c r="K10"/>
  <c r="K9"/>
  <c r="K8"/>
  <c r="K7"/>
  <c r="K6"/>
  <c r="K5"/>
  <c r="K17" s="1"/>
  <c r="J17" i="21"/>
  <c r="I17"/>
  <c r="H17"/>
  <c r="G17"/>
  <c r="F17"/>
  <c r="E17"/>
  <c r="K16"/>
  <c r="K15"/>
  <c r="K14"/>
  <c r="K13"/>
  <c r="K12"/>
  <c r="K11"/>
  <c r="K10"/>
  <c r="K9"/>
  <c r="K8"/>
  <c r="K7"/>
  <c r="K6"/>
  <c r="K5"/>
  <c r="Q47" i="22" l="1"/>
  <c r="K17" i="25"/>
  <c r="K17" i="21"/>
</calcChain>
</file>

<file path=xl/sharedStrings.xml><?xml version="1.0" encoding="utf-8"?>
<sst xmlns="http://schemas.openxmlformats.org/spreadsheetml/2006/main" count="298" uniqueCount="96">
  <si>
    <t>Місяць</t>
  </si>
  <si>
    <t>Музей</t>
  </si>
  <si>
    <t>РБК</t>
  </si>
  <si>
    <t>Школа</t>
  </si>
  <si>
    <t>ФГВ</t>
  </si>
  <si>
    <t>Всього</t>
  </si>
  <si>
    <t>кВт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</si>
  <si>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</si>
  <si>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</si>
  <si>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</si>
  <si>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</si>
  <si>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</si>
  <si>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</si>
  <si>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</si>
  <si>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</si>
  <si>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</si>
  <si>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</si>
  <si>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</si>
  <si>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</si>
  <si>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Підпис</t>
  </si>
  <si>
    <t>ПІП</t>
  </si>
  <si>
    <t>Нормативний розрахунок по електроенергії на 2015 рік по Сектору культури Сквирської РДА</t>
  </si>
  <si>
    <t>ЦРБ</t>
  </si>
  <si>
    <t>ЦДБ</t>
  </si>
  <si>
    <t xml:space="preserve">Серпень </t>
  </si>
  <si>
    <t xml:space="preserve">Всього  </t>
  </si>
  <si>
    <t>Димань С.Г.</t>
  </si>
  <si>
    <t>(м3)</t>
  </si>
  <si>
    <t>Найменування закладу</t>
  </si>
  <si>
    <t>(назва розпорика чи одержувача)</t>
  </si>
  <si>
    <r>
      <t>ФП с.В.Єрчики</t>
    </r>
    <r>
      <rPr>
        <sz val="10"/>
        <color indexed="8"/>
        <rFont val="Times New Roman"/>
        <family val="1"/>
        <charset val="204"/>
      </rPr>
      <t xml:space="preserve"> вул.Коноплястого,4</t>
    </r>
  </si>
  <si>
    <r>
      <t xml:space="preserve">ФП с.М.Єрчики  </t>
    </r>
    <r>
      <rPr>
        <sz val="10"/>
        <color indexed="8"/>
        <rFont val="Times New Roman"/>
        <family val="1"/>
        <charset val="204"/>
      </rPr>
      <t>вул.Київська,33</t>
    </r>
  </si>
  <si>
    <r>
      <t>ФП с.Токарівка,</t>
    </r>
    <r>
      <rPr>
        <sz val="10"/>
        <color indexed="8"/>
        <rFont val="Times New Roman"/>
        <family val="1"/>
        <charset val="204"/>
      </rPr>
      <t xml:space="preserve"> пров.Лісовий, 1</t>
    </r>
  </si>
  <si>
    <r>
      <t>ФП с.Руда</t>
    </r>
    <r>
      <rPr>
        <sz val="10"/>
        <color indexed="8"/>
        <rFont val="Times New Roman"/>
        <family val="1"/>
        <charset val="204"/>
      </rPr>
      <t xml:space="preserve"> вул.І.Франка, 70А</t>
    </r>
  </si>
  <si>
    <r>
      <t>ФП с.Дулицьке</t>
    </r>
    <r>
      <rPr>
        <sz val="10"/>
        <color indexed="8"/>
        <rFont val="Times New Roman"/>
        <family val="1"/>
        <charset val="204"/>
      </rPr>
      <t xml:space="preserve"> пров.Луговий,8</t>
    </r>
  </si>
  <si>
    <r>
      <t>ФП с.Безпечна</t>
    </r>
    <r>
      <rPr>
        <sz val="10"/>
        <color indexed="8"/>
        <rFont val="Times New Roman"/>
        <family val="1"/>
        <charset val="204"/>
      </rPr>
      <t xml:space="preserve"> вул.Шевченка, 3</t>
    </r>
  </si>
  <si>
    <r>
      <t>ФП с.Тарасівка</t>
    </r>
    <r>
      <rPr>
        <sz val="10"/>
        <color indexed="8"/>
        <rFont val="Times New Roman"/>
        <family val="1"/>
        <charset val="204"/>
      </rPr>
      <t xml:space="preserve"> вул.Миру, 45Б</t>
    </r>
  </si>
  <si>
    <r>
      <t>ФП с.Лаврики</t>
    </r>
    <r>
      <rPr>
        <sz val="10"/>
        <color indexed="8"/>
        <rFont val="Times New Roman"/>
        <family val="1"/>
        <charset val="204"/>
      </rPr>
      <t xml:space="preserve"> вул.Лісова,1</t>
    </r>
  </si>
  <si>
    <r>
      <t>ФП с.Оріховець</t>
    </r>
    <r>
      <rPr>
        <sz val="10"/>
        <color indexed="8"/>
        <rFont val="Times New Roman"/>
        <family val="1"/>
        <charset val="204"/>
      </rPr>
      <t xml:space="preserve"> вул.Центральна ,18</t>
    </r>
  </si>
  <si>
    <r>
      <t>ФП с.Каленна</t>
    </r>
    <r>
      <rPr>
        <sz val="10"/>
        <color indexed="8"/>
        <rFont val="Times New Roman"/>
        <family val="1"/>
        <charset val="204"/>
      </rPr>
      <t xml:space="preserve"> вул.Перемоги,3</t>
    </r>
  </si>
  <si>
    <r>
      <t>ФП с.Терешки</t>
    </r>
    <r>
      <rPr>
        <sz val="10"/>
        <color indexed="8"/>
        <rFont val="Times New Roman"/>
        <family val="1"/>
        <charset val="204"/>
      </rPr>
      <t xml:space="preserve"> вул. Шевченка, 24</t>
    </r>
  </si>
  <si>
    <r>
      <t>ФП с.Мовчанівка</t>
    </r>
    <r>
      <rPr>
        <sz val="10"/>
        <color indexed="8"/>
        <rFont val="Times New Roman"/>
        <family val="1"/>
        <charset val="204"/>
      </rPr>
      <t xml:space="preserve"> вул.Садова,4</t>
    </r>
  </si>
  <si>
    <r>
      <t>ФП с.Рибченці</t>
    </r>
    <r>
      <rPr>
        <sz val="10"/>
        <color indexed="8"/>
        <rFont val="Times New Roman"/>
        <family val="1"/>
        <charset val="204"/>
      </rPr>
      <t xml:space="preserve"> вул.Шкільна,50</t>
    </r>
  </si>
  <si>
    <r>
      <t>ФП с.Шапіївка</t>
    </r>
    <r>
      <rPr>
        <sz val="10"/>
        <color indexed="8"/>
        <rFont val="Times New Roman"/>
        <family val="1"/>
        <charset val="204"/>
      </rPr>
      <t xml:space="preserve"> вул.Ювілейна,1</t>
    </r>
  </si>
  <si>
    <r>
      <t>ФП с.Буки</t>
    </r>
    <r>
      <rPr>
        <sz val="10"/>
        <color indexed="8"/>
        <rFont val="Times New Roman"/>
        <family val="1"/>
        <charset val="204"/>
      </rPr>
      <t xml:space="preserve"> вул.Першотравнева,26</t>
    </r>
  </si>
  <si>
    <r>
      <t>ФП с.Кононівка</t>
    </r>
    <r>
      <rPr>
        <sz val="10"/>
        <color indexed="8"/>
        <rFont val="Times New Roman"/>
        <family val="1"/>
        <charset val="204"/>
      </rPr>
      <t>, від.Селекційна, 1</t>
    </r>
  </si>
  <si>
    <r>
      <t>ФП с.Антонів,</t>
    </r>
    <r>
      <rPr>
        <sz val="10"/>
        <color indexed="8"/>
        <rFont val="Times New Roman"/>
        <family val="1"/>
        <charset val="204"/>
      </rPr>
      <t xml:space="preserve"> вул.Слобода, 64</t>
    </r>
  </si>
  <si>
    <r>
      <t>ФП с.Тхорівка</t>
    </r>
    <r>
      <rPr>
        <sz val="10"/>
        <color indexed="8"/>
        <rFont val="Times New Roman"/>
        <family val="1"/>
        <charset val="204"/>
      </rPr>
      <t>, вул.Лісова, 6А</t>
    </r>
  </si>
  <si>
    <r>
      <t>ФП с.Красноліси</t>
    </r>
    <r>
      <rPr>
        <sz val="10"/>
        <color indexed="8"/>
        <rFont val="Times New Roman"/>
        <family val="1"/>
        <charset val="204"/>
      </rPr>
      <t xml:space="preserve"> вул.Шевченка,9</t>
    </r>
  </si>
  <si>
    <r>
      <t>ФП с.Рогізна</t>
    </r>
    <r>
      <rPr>
        <sz val="10"/>
        <color indexed="8"/>
        <rFont val="Times New Roman"/>
        <family val="1"/>
        <charset val="204"/>
      </rPr>
      <t xml:space="preserve"> вул. Гагаріна ,12</t>
    </r>
  </si>
  <si>
    <r>
      <t>ФП с. Цапіївка</t>
    </r>
    <r>
      <rPr>
        <sz val="10"/>
        <color indexed="8"/>
        <rFont val="Times New Roman"/>
        <family val="1"/>
        <charset val="204"/>
      </rPr>
      <t xml:space="preserve"> вул.Новорічна,4</t>
    </r>
  </si>
  <si>
    <r>
      <t>ФП с.Лисовці</t>
    </r>
    <r>
      <rPr>
        <sz val="10"/>
        <color indexed="8"/>
        <rFont val="Times New Roman"/>
        <family val="1"/>
        <charset val="204"/>
      </rPr>
      <t>, вул.М.Слободського,2А</t>
    </r>
  </si>
  <si>
    <r>
      <t>ФП с.Миньківці</t>
    </r>
    <r>
      <rPr>
        <sz val="10"/>
        <color indexed="8"/>
        <rFont val="Times New Roman"/>
        <family val="1"/>
        <charset val="204"/>
      </rPr>
      <t xml:space="preserve"> вул.Садова, 2А</t>
    </r>
  </si>
  <si>
    <r>
      <t>ФП с. Селезенівка</t>
    </r>
    <r>
      <rPr>
        <sz val="10"/>
        <color indexed="8"/>
        <rFont val="Times New Roman"/>
        <family val="1"/>
        <charset val="204"/>
      </rPr>
      <t xml:space="preserve"> вул..Лесі Українки,26</t>
    </r>
  </si>
  <si>
    <r>
      <t>ФП с.Золотуха</t>
    </r>
    <r>
      <rPr>
        <sz val="10"/>
        <color indexed="8"/>
        <rFont val="Times New Roman"/>
        <family val="1"/>
        <charset val="204"/>
      </rPr>
      <t xml:space="preserve"> вул. Мічуріна, 1А</t>
    </r>
  </si>
  <si>
    <r>
      <rPr>
        <b/>
        <sz val="11"/>
        <color indexed="8"/>
        <rFont val="Times New Roman"/>
        <family val="1"/>
        <charset val="204"/>
      </rPr>
      <t>АЗПСМ м.Сквира</t>
    </r>
    <r>
      <rPr>
        <sz val="11"/>
        <color indexed="8"/>
        <rFont val="Times New Roman"/>
        <family val="1"/>
        <charset val="204"/>
      </rPr>
      <t>, вул. Київська,12</t>
    </r>
  </si>
  <si>
    <t>(назва розпорядника чи одержувача)</t>
  </si>
  <si>
    <t xml:space="preserve"> КНП СМР Сквирський МЦПМСД, м. Сквира, вул. Київська, 12</t>
  </si>
  <si>
    <t>водовідведення</t>
  </si>
  <si>
    <t>(Гкал)</t>
  </si>
  <si>
    <t>Ліміти використання теплової енергії по закладах КНП СМР Сквирський МЦПМСД   на 2024 рік</t>
  </si>
  <si>
    <t>(підпис)</t>
  </si>
  <si>
    <t>Ліміти використання електроенергії по закладах КНП СМР Сквирський МЦПМСД   на 2024 рік</t>
  </si>
  <si>
    <t>Ліміти водовідведення по КНП СМР Сквирський МЦПМСД  на 2024 рік</t>
  </si>
  <si>
    <t>АЗПСМ с.Чубенці</t>
  </si>
  <si>
    <t>АЗПСМ с.Самгородок</t>
  </si>
  <si>
    <t>водопостачання</t>
  </si>
  <si>
    <t>(кВт/год)</t>
  </si>
  <si>
    <t>Ліміти використання природного газу по закладах КНП СМР Сквирський МЦПМСД   на 2024 рік</t>
  </si>
  <si>
    <r>
      <rPr>
        <sz val="11"/>
        <color indexed="8"/>
        <rFont val="Times New Roman"/>
        <family val="1"/>
        <charset val="204"/>
      </rPr>
      <t>АЗПСМ с.Кривошиїнці, вул. Сквирська,89А</t>
    </r>
  </si>
  <si>
    <r>
      <rPr>
        <sz val="11"/>
        <color indexed="8"/>
        <rFont val="Times New Roman"/>
        <family val="1"/>
        <charset val="204"/>
      </rPr>
      <t>АЗПСМ с.Горобіївка, пров.З'язку, 2А</t>
    </r>
  </si>
  <si>
    <r>
      <rPr>
        <sz val="11"/>
        <color indexed="8"/>
        <rFont val="Times New Roman"/>
        <family val="1"/>
        <charset val="204"/>
      </rPr>
      <t>АЗПСМ с.Пустоварівка, площа Перемоги, 19Б</t>
    </r>
  </si>
  <si>
    <r>
      <rPr>
        <sz val="11"/>
        <color indexed="8"/>
        <rFont val="Times New Roman"/>
        <family val="1"/>
        <charset val="204"/>
      </rPr>
      <t>АЗПСМ с.Самгородок, вул.Шкільна, 55А</t>
    </r>
  </si>
  <si>
    <r>
      <rPr>
        <sz val="11"/>
        <color indexed="8"/>
        <rFont val="Times New Roman"/>
        <family val="1"/>
        <charset val="204"/>
      </rPr>
      <t>АЗПСМ с.Чубинці, вул.Гагаріна, 1А</t>
    </r>
  </si>
  <si>
    <r>
      <rPr>
        <sz val="11"/>
        <color indexed="8"/>
        <rFont val="Times New Roman"/>
        <family val="1"/>
        <charset val="204"/>
      </rPr>
      <t>АЗПСМ с.Шамраївка, вул.Медична, 14А</t>
    </r>
  </si>
  <si>
    <t>Приміщення старої АЗПСМ с.Шамраївка, вул. Медична, 14А (будівля літера "А")</t>
  </si>
  <si>
    <r>
      <t xml:space="preserve"> </t>
    </r>
    <r>
      <rPr>
        <sz val="10"/>
        <color indexed="8"/>
        <rFont val="Times New Roman"/>
        <family val="1"/>
        <charset val="204"/>
      </rPr>
      <t>ФП с.Шаліївка, вул.Миру, 25</t>
    </r>
  </si>
  <si>
    <t>АЗПСМ м.Сквира, м.Сквира, вул. Київська, 12</t>
  </si>
  <si>
    <r>
      <rPr>
        <sz val="10"/>
        <color indexed="8"/>
        <rFont val="Times New Roman"/>
        <family val="1"/>
        <charset val="204"/>
      </rPr>
      <t>АЗПСМ с.Кривошиїнці, вул. Сквирська,89А</t>
    </r>
  </si>
  <si>
    <t>Нараховано орендарю Київський обласний територіальний центр комплектування та соціальної підтримки</t>
  </si>
  <si>
    <t>Нараховано орендарю ФОП Мазур Т.П.</t>
  </si>
  <si>
    <t>Нараховано орендарю ФОП Цимбал Ю.А.</t>
  </si>
  <si>
    <t>Нараховано орендарю ФОП Грабовецька М.М.</t>
  </si>
  <si>
    <t>до рішення виконавчого комітету Сквирської міської ради від 05.12.2023 №                 32</t>
  </si>
  <si>
    <t>Заступник начальника фінансового управління - начальник бюджетного відділу</t>
  </si>
  <si>
    <t>Наталія КАПІТАНЮК</t>
  </si>
  <si>
    <t>до рішення виконавчого комітету Сквирської міської ради від 05.12.2023 №       32</t>
  </si>
  <si>
    <t>Додаток 2.1</t>
  </si>
  <si>
    <t>до рішення виконавчого комітету Сквирської міської ради від 05.12.2023 №        32</t>
  </si>
  <si>
    <t>Додаток 2.2</t>
  </si>
  <si>
    <t>до рішення виконавчого комітету Сквирської міської ради від 05.12.2023 №     32</t>
  </si>
  <si>
    <t>Додаток 2.3</t>
  </si>
  <si>
    <t>Додаток 2.4</t>
  </si>
  <si>
    <t>Додаток 2.5</t>
  </si>
  <si>
    <r>
      <rPr>
        <sz val="11"/>
        <color indexed="8"/>
        <rFont val="Times New Roman"/>
        <family val="1"/>
        <charset val="204"/>
      </rPr>
      <t>АЗПСМ м.Сквира, вул. Київська,12</t>
    </r>
  </si>
  <si>
    <t>Ліміти використання послуг із збору та вивозу ТВП по закладах КНП СМР Сквирський МЦПМСД  на 2024 рік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</si>
</sst>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b/>
      <i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0"/>
      <color indexed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1" xfId="0" applyBorder="1"/>
    <xf numFmtId="0" fontId="0" fillId="0" borderId="1" xfId="0" applyFill="1" applyBorder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7" fillId="0" borderId="0" xfId="0" applyFont="1"/>
    <xf numFmtId="0" fontId="10" fillId="0" borderId="0" xfId="0" applyFont="1"/>
    <xf numFmtId="0" fontId="11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0" applyFont="1" applyAlignment="1"/>
    <xf numFmtId="0" fontId="7" fillId="0" borderId="3" xfId="0" applyFont="1" applyBorder="1"/>
    <xf numFmtId="0" fontId="6" fillId="0" borderId="1" xfId="0" applyFont="1" applyBorder="1" applyAlignment="1">
      <alignment horizontal="center"/>
    </xf>
    <xf numFmtId="0" fontId="7" fillId="0" borderId="2" xfId="0" applyFont="1" applyBorder="1" applyAlignment="1">
      <alignment vertical="center" wrapText="1"/>
    </xf>
    <xf numFmtId="0" fontId="8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right"/>
    </xf>
    <xf numFmtId="0" fontId="14" fillId="0" borderId="1" xfId="0" applyFont="1" applyBorder="1" applyAlignment="1">
      <alignment horizontal="right"/>
    </xf>
    <xf numFmtId="0" fontId="15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6" fillId="0" borderId="0" xfId="0" applyFont="1" applyAlignment="1">
      <alignment wrapText="1"/>
    </xf>
    <xf numFmtId="0" fontId="7" fillId="0" borderId="0" xfId="0" applyFont="1" applyBorder="1"/>
    <xf numFmtId="0" fontId="7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right"/>
    </xf>
    <xf numFmtId="0" fontId="7" fillId="2" borderId="3" xfId="0" applyFont="1" applyFill="1" applyBorder="1"/>
    <xf numFmtId="0" fontId="7" fillId="2" borderId="1" xfId="0" applyFont="1" applyFill="1" applyBorder="1"/>
    <xf numFmtId="0" fontId="0" fillId="2" borderId="0" xfId="0" applyFill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6" xfId="0" applyFont="1" applyBorder="1"/>
    <xf numFmtId="0" fontId="7" fillId="0" borderId="7" xfId="0" applyFont="1" applyBorder="1"/>
    <xf numFmtId="0" fontId="13" fillId="0" borderId="0" xfId="0" applyFont="1" applyBorder="1" applyAlignment="1"/>
    <xf numFmtId="0" fontId="6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7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right"/>
    </xf>
    <xf numFmtId="0" fontId="7" fillId="3" borderId="3" xfId="0" applyFont="1" applyFill="1" applyBorder="1"/>
    <xf numFmtId="0" fontId="7" fillId="3" borderId="1" xfId="0" applyFont="1" applyFill="1" applyBorder="1"/>
    <xf numFmtId="0" fontId="0" fillId="3" borderId="0" xfId="0" applyFill="1"/>
    <xf numFmtId="0" fontId="7" fillId="2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right"/>
    </xf>
    <xf numFmtId="0" fontId="7" fillId="0" borderId="4" xfId="0" applyFont="1" applyBorder="1" applyAlignment="1">
      <alignment vertical="center" wrapText="1"/>
    </xf>
    <xf numFmtId="0" fontId="12" fillId="0" borderId="0" xfId="0" applyFont="1" applyAlignment="1">
      <alignment vertical="top"/>
    </xf>
    <xf numFmtId="0" fontId="0" fillId="0" borderId="0" xfId="0" applyAlignment="1"/>
    <xf numFmtId="0" fontId="6" fillId="0" borderId="8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right"/>
    </xf>
    <xf numFmtId="0" fontId="18" fillId="0" borderId="0" xfId="0" applyFont="1" applyBorder="1"/>
    <xf numFmtId="0" fontId="11" fillId="0" borderId="8" xfId="0" applyFont="1" applyBorder="1"/>
    <xf numFmtId="0" fontId="6" fillId="0" borderId="2" xfId="0" applyFont="1" applyBorder="1" applyAlignment="1">
      <alignment vertical="center" wrapText="1"/>
    </xf>
    <xf numFmtId="0" fontId="16" fillId="0" borderId="0" xfId="0" applyFont="1" applyAlignment="1"/>
    <xf numFmtId="0" fontId="19" fillId="0" borderId="0" xfId="0" applyFont="1" applyAlignment="1"/>
    <xf numFmtId="0" fontId="17" fillId="0" borderId="9" xfId="0" applyFont="1" applyBorder="1" applyAlignment="1">
      <alignment horizontal="center" vertical="top"/>
    </xf>
    <xf numFmtId="0" fontId="11" fillId="0" borderId="0" xfId="0" applyFont="1" applyBorder="1" applyAlignment="1">
      <alignment horizontal="left" wrapText="1"/>
    </xf>
    <xf numFmtId="0" fontId="6" fillId="0" borderId="0" xfId="0" applyFont="1" applyAlignment="1">
      <alignment horizontal="left"/>
    </xf>
    <xf numFmtId="0" fontId="1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13" fillId="0" borderId="0" xfId="0" applyFont="1" applyAlignment="1">
      <alignment horizontal="center" vertical="top"/>
    </xf>
    <xf numFmtId="0" fontId="16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J48"/>
  <sheetViews>
    <sheetView workbookViewId="0">
      <selection activeCell="G32" sqref="G32"/>
    </sheetView>
  </sheetViews>
  <sheetFormatPr defaultRowHeight="15"/>
  <cols>
    <col min="1" max="1" width="0.7109375" customWidth="1"/>
    <col min="2" max="2" width="4.28515625" hidden="1" customWidth="1"/>
    <col min="3" max="3" width="4.42578125" hidden="1" customWidth="1"/>
    <col min="4" max="4" width="21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6" width="8.85546875" customWidth="1"/>
    <col min="17" max="17" width="10.5703125" customWidth="1"/>
    <col min="18" max="18" width="11.28515625" hidden="1" customWidth="1"/>
    <col min="19" max="19" width="12.85546875" hidden="1" customWidth="1"/>
    <col min="20" max="20" width="9.140625" style="44"/>
  </cols>
  <sheetData>
    <row r="2" spans="4:11" hidden="1">
      <c r="D2" s="3" t="s">
        <v>21</v>
      </c>
    </row>
    <row r="3" spans="4:11" hidden="1">
      <c r="K3" t="s">
        <v>6</v>
      </c>
    </row>
    <row r="4" spans="4:11" hidden="1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/>
    <row r="19" spans="4:19" hidden="1"/>
    <row r="20" spans="4:19" hidden="1"/>
    <row r="21" spans="4:19" hidden="1"/>
    <row r="22" spans="4:19" hidden="1"/>
    <row r="23" spans="4:19" hidden="1"/>
    <row r="24" spans="4:19" hidden="1"/>
    <row r="25" spans="4:19" hidden="1"/>
    <row r="26" spans="4:19" hidden="1"/>
    <row r="27" spans="4:19" hidden="1"/>
    <row r="28" spans="4:19" hidden="1"/>
    <row r="29" spans="4:19" hidden="1"/>
    <row r="30" spans="4:19" hidden="1"/>
    <row r="31" spans="4:19" hidden="1"/>
    <row r="32" spans="4:19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77" t="s">
        <v>87</v>
      </c>
      <c r="P32" s="77"/>
      <c r="Q32" s="4"/>
      <c r="R32" s="4"/>
      <c r="S32" s="4"/>
    </row>
    <row r="33" spans="4:36" ht="30.75" customHeight="1"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84" t="s">
        <v>86</v>
      </c>
      <c r="P33" s="84"/>
      <c r="Q33" s="84"/>
      <c r="R33" s="84"/>
      <c r="S33" s="84"/>
    </row>
    <row r="34" spans="4:36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84"/>
      <c r="P34" s="84"/>
      <c r="Q34" s="84"/>
      <c r="R34" s="84"/>
      <c r="S34" s="84"/>
    </row>
    <row r="35" spans="4:36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36" ht="18.75">
      <c r="D36" s="81" t="s">
        <v>60</v>
      </c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78"/>
      <c r="U36" s="78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</row>
    <row r="37" spans="4:36">
      <c r="D37" s="4"/>
      <c r="E37" s="4"/>
      <c r="F37" s="4"/>
      <c r="G37" s="4"/>
      <c r="H37" s="4"/>
      <c r="I37" s="4"/>
      <c r="J37" s="83" t="s">
        <v>56</v>
      </c>
      <c r="K37" s="83"/>
      <c r="L37" s="83"/>
      <c r="M37" s="18"/>
      <c r="N37" s="18"/>
      <c r="O37" s="18"/>
      <c r="P37" s="4"/>
      <c r="Q37" s="4"/>
      <c r="R37" s="4"/>
      <c r="S37" s="4"/>
      <c r="T37" s="45"/>
      <c r="U37" s="45"/>
      <c r="V37" s="45"/>
      <c r="W37" s="45"/>
      <c r="X37" s="45"/>
      <c r="Y37" s="45"/>
      <c r="Z37" s="80"/>
      <c r="AA37" s="80"/>
      <c r="AB37" s="80"/>
      <c r="AC37" s="49"/>
      <c r="AD37" s="49"/>
      <c r="AE37" s="49"/>
      <c r="AF37" s="49"/>
      <c r="AG37" s="49"/>
      <c r="AH37" s="45"/>
      <c r="AI37" s="45"/>
      <c r="AJ37" s="45"/>
    </row>
    <row r="38" spans="4:36"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5" t="s">
        <v>59</v>
      </c>
      <c r="R38" s="4"/>
      <c r="S38" s="4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50"/>
      <c r="AI38" s="45"/>
      <c r="AJ38" s="45"/>
    </row>
    <row r="39" spans="4:36" ht="36" customHeight="1">
      <c r="D39" s="17" t="s">
        <v>28</v>
      </c>
      <c r="E39" s="6" t="s">
        <v>7</v>
      </c>
      <c r="F39" s="6" t="s">
        <v>8</v>
      </c>
      <c r="G39" s="6" t="s">
        <v>9</v>
      </c>
      <c r="H39" s="6" t="s">
        <v>10</v>
      </c>
      <c r="I39" s="6" t="s">
        <v>11</v>
      </c>
      <c r="J39" s="6" t="s">
        <v>12</v>
      </c>
      <c r="K39" s="6" t="s">
        <v>13</v>
      </c>
      <c r="L39" s="6" t="s">
        <v>24</v>
      </c>
      <c r="M39" s="6" t="s">
        <v>15</v>
      </c>
      <c r="N39" s="6" t="s">
        <v>16</v>
      </c>
      <c r="O39" s="6" t="s">
        <v>17</v>
      </c>
      <c r="P39" s="6" t="s">
        <v>18</v>
      </c>
      <c r="Q39" s="6" t="s">
        <v>25</v>
      </c>
      <c r="R39" s="7" t="s">
        <v>19</v>
      </c>
      <c r="S39" s="8" t="s">
        <v>20</v>
      </c>
      <c r="T39" s="38"/>
      <c r="U39" s="38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1"/>
      <c r="AJ39" s="46"/>
    </row>
    <row r="40" spans="4:36" ht="52.5" customHeight="1">
      <c r="D40" s="17" t="s">
        <v>77</v>
      </c>
      <c r="E40" s="20">
        <v>60</v>
      </c>
      <c r="F40" s="20">
        <v>52</v>
      </c>
      <c r="G40" s="20">
        <v>48</v>
      </c>
      <c r="H40" s="20">
        <v>10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15</v>
      </c>
      <c r="O40" s="20">
        <v>40</v>
      </c>
      <c r="P40" s="20">
        <v>55</v>
      </c>
      <c r="Q40" s="20">
        <f>SUM(E40:P40)</f>
        <v>280</v>
      </c>
      <c r="R40" s="10"/>
      <c r="S40" s="10" t="s">
        <v>26</v>
      </c>
      <c r="T40" s="38"/>
      <c r="U40" s="38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32"/>
      <c r="AJ40" s="32"/>
    </row>
    <row r="41" spans="4:36" ht="30" customHeight="1">
      <c r="D41" s="11" t="s">
        <v>5</v>
      </c>
      <c r="E41" s="43">
        <f t="shared" ref="E41:Q41" si="2">SUM(E40:E40)</f>
        <v>60</v>
      </c>
      <c r="F41" s="43">
        <f t="shared" si="2"/>
        <v>52</v>
      </c>
      <c r="G41" s="43">
        <f t="shared" si="2"/>
        <v>48</v>
      </c>
      <c r="H41" s="43">
        <f t="shared" si="2"/>
        <v>10</v>
      </c>
      <c r="I41" s="43">
        <f t="shared" si="2"/>
        <v>0</v>
      </c>
      <c r="J41" s="43">
        <f t="shared" si="2"/>
        <v>0</v>
      </c>
      <c r="K41" s="43">
        <f t="shared" si="2"/>
        <v>0</v>
      </c>
      <c r="L41" s="43">
        <f t="shared" si="2"/>
        <v>0</v>
      </c>
      <c r="M41" s="43">
        <f t="shared" si="2"/>
        <v>0</v>
      </c>
      <c r="N41" s="43">
        <f t="shared" si="2"/>
        <v>15</v>
      </c>
      <c r="O41" s="43">
        <f t="shared" si="2"/>
        <v>40</v>
      </c>
      <c r="P41" s="43">
        <f t="shared" si="2"/>
        <v>55</v>
      </c>
      <c r="Q41" s="43">
        <f t="shared" si="2"/>
        <v>280</v>
      </c>
      <c r="R41" s="10"/>
      <c r="S41" s="10"/>
      <c r="T41" s="41"/>
      <c r="U41" s="41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52"/>
      <c r="AI41" s="32"/>
      <c r="AJ41" s="32"/>
    </row>
    <row r="42" spans="4:36" ht="23.25" customHeight="1"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41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7"/>
      <c r="AI42" s="48"/>
      <c r="AJ42" s="44"/>
    </row>
    <row r="43" spans="4:36" ht="15" customHeight="1">
      <c r="D43" s="32"/>
      <c r="E43" s="76" t="s">
        <v>84</v>
      </c>
      <c r="F43" s="76"/>
      <c r="G43" s="76"/>
      <c r="H43" s="76"/>
      <c r="I43" s="76"/>
      <c r="J43" s="76"/>
      <c r="K43" s="32"/>
      <c r="L43" s="32"/>
      <c r="M43" s="32"/>
      <c r="N43" s="32"/>
      <c r="O43" s="32"/>
      <c r="P43" s="32"/>
      <c r="Q43" s="32"/>
      <c r="R43" s="13"/>
      <c r="S43" s="13"/>
    </row>
    <row r="44" spans="4:36">
      <c r="D44" s="4"/>
      <c r="E44" s="76"/>
      <c r="F44" s="76"/>
      <c r="G44" s="76"/>
      <c r="H44" s="76"/>
      <c r="I44" s="76"/>
      <c r="J44" s="76"/>
      <c r="K44" s="63"/>
      <c r="L44" s="63"/>
      <c r="M44" s="63"/>
      <c r="N44" s="15" t="s">
        <v>85</v>
      </c>
      <c r="O44" s="4"/>
      <c r="P44" s="4"/>
      <c r="Q44" s="4"/>
      <c r="R44" s="4"/>
      <c r="S44" s="4"/>
    </row>
    <row r="45" spans="4:36" ht="24" customHeight="1">
      <c r="D45" s="4"/>
      <c r="E45" s="4"/>
      <c r="F45" s="4"/>
      <c r="G45" s="14"/>
      <c r="H45" s="15"/>
      <c r="I45" s="61"/>
      <c r="J45" s="62"/>
      <c r="K45" s="75" t="s">
        <v>61</v>
      </c>
      <c r="L45" s="75"/>
      <c r="M45" s="75"/>
      <c r="N45" s="4"/>
      <c r="O45" s="4"/>
      <c r="P45" s="4"/>
      <c r="Q45" s="4"/>
      <c r="R45" s="4"/>
      <c r="S45" s="4"/>
    </row>
    <row r="46" spans="4:36" ht="15.75">
      <c r="D46" s="4"/>
      <c r="E46" s="14"/>
      <c r="F46" s="4"/>
      <c r="G46" s="15"/>
      <c r="H46" s="15"/>
      <c r="I46" s="15"/>
      <c r="J46" s="15"/>
      <c r="K46" s="15"/>
      <c r="L46" s="14"/>
      <c r="M46" s="15"/>
      <c r="N46" s="4"/>
      <c r="O46" s="4"/>
      <c r="P46" s="4"/>
      <c r="Q46" s="4"/>
      <c r="R46" s="4"/>
      <c r="S46" s="4"/>
    </row>
    <row r="47" spans="4:36">
      <c r="D47" s="4"/>
      <c r="E47" s="15"/>
      <c r="F47" s="15"/>
      <c r="G47" s="15"/>
      <c r="H47" s="15"/>
      <c r="I47" s="15"/>
      <c r="J47" s="15"/>
      <c r="K47" s="15"/>
      <c r="L47" s="15"/>
      <c r="M47" s="15"/>
      <c r="N47" s="4"/>
      <c r="O47" s="4"/>
      <c r="P47" s="4"/>
      <c r="Q47" s="4"/>
      <c r="R47" s="4"/>
      <c r="S47" s="4"/>
    </row>
    <row r="48" spans="4:36">
      <c r="D48" s="4"/>
    </row>
  </sheetData>
  <mergeCells count="8">
    <mergeCell ref="K45:M45"/>
    <mergeCell ref="E43:J44"/>
    <mergeCell ref="O32:P32"/>
    <mergeCell ref="T36:AJ36"/>
    <mergeCell ref="Z37:AB37"/>
    <mergeCell ref="D36:S36"/>
    <mergeCell ref="J37:L37"/>
    <mergeCell ref="O33:S34"/>
  </mergeCells>
  <pageMargins left="0.24" right="0.16" top="0.74803149606299213" bottom="0.74803149606299213" header="0.31496062992125984" footer="0.31496062992125984"/>
  <pageSetup paperSize="9" orientation="landscape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D2:S48"/>
  <sheetViews>
    <sheetView workbookViewId="0">
      <selection activeCell="K33" sqref="K33"/>
    </sheetView>
  </sheetViews>
  <sheetFormatPr defaultRowHeight="15"/>
  <cols>
    <col min="1" max="3" width="0.28515625" customWidth="1"/>
    <col min="4" max="4" width="16.8554687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6" width="8.85546875" customWidth="1"/>
    <col min="17" max="17" width="11.42578125" customWidth="1"/>
    <col min="18" max="18" width="11.28515625" hidden="1" customWidth="1"/>
    <col min="19" max="19" width="12.85546875" hidden="1" customWidth="1"/>
  </cols>
  <sheetData>
    <row r="2" spans="4:11" hidden="1">
      <c r="D2" s="3" t="s">
        <v>21</v>
      </c>
    </row>
    <row r="3" spans="4:11" hidden="1">
      <c r="K3" t="s">
        <v>6</v>
      </c>
    </row>
    <row r="4" spans="4:11" hidden="1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/>
    <row r="19" spans="4:19" hidden="1"/>
    <row r="20" spans="4:19" hidden="1"/>
    <row r="21" spans="4:19" hidden="1"/>
    <row r="22" spans="4:19" hidden="1"/>
    <row r="23" spans="4:19" hidden="1"/>
    <row r="24" spans="4:19" hidden="1"/>
    <row r="25" spans="4:19" hidden="1"/>
    <row r="26" spans="4:19" hidden="1"/>
    <row r="27" spans="4:19" hidden="1"/>
    <row r="28" spans="4:19" hidden="1"/>
    <row r="29" spans="4:19" hidden="1"/>
    <row r="30" spans="4:19" hidden="1"/>
    <row r="31" spans="4:19" hidden="1"/>
    <row r="32" spans="4:19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77" t="s">
        <v>93</v>
      </c>
      <c r="P32" s="77"/>
      <c r="Q32" s="4"/>
      <c r="R32" s="4"/>
      <c r="S32" s="4"/>
    </row>
    <row r="33" spans="4:19" ht="42" customHeight="1"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84" t="s">
        <v>83</v>
      </c>
      <c r="P33" s="84"/>
      <c r="Q33" s="84"/>
      <c r="R33" s="84"/>
      <c r="S33" s="4"/>
    </row>
    <row r="34" spans="4:19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84"/>
      <c r="P34" s="84"/>
      <c r="Q34" s="84"/>
      <c r="R34" s="84"/>
      <c r="S34" s="4"/>
    </row>
    <row r="35" spans="4:19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19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19" ht="18.75">
      <c r="D37" s="73" t="s">
        <v>95</v>
      </c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</row>
    <row r="38" spans="4:19">
      <c r="D38" s="4"/>
      <c r="E38" s="4"/>
      <c r="F38" s="4"/>
      <c r="G38" s="4"/>
      <c r="H38" s="4"/>
      <c r="I38" s="4"/>
      <c r="J38" s="86" t="s">
        <v>56</v>
      </c>
      <c r="K38" s="86"/>
      <c r="L38" s="86"/>
      <c r="M38" s="86"/>
      <c r="N38" s="4"/>
      <c r="O38" s="4"/>
      <c r="P38" s="4"/>
      <c r="Q38" s="4"/>
      <c r="R38" s="4"/>
      <c r="S38" s="4"/>
    </row>
    <row r="39" spans="4:19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5" t="s">
        <v>27</v>
      </c>
      <c r="R39" s="4"/>
      <c r="S39" s="4"/>
    </row>
    <row r="40" spans="4:19" ht="30" customHeight="1">
      <c r="D40" s="17" t="s">
        <v>28</v>
      </c>
      <c r="E40" s="6" t="s">
        <v>7</v>
      </c>
      <c r="F40" s="6" t="s">
        <v>8</v>
      </c>
      <c r="G40" s="6" t="s">
        <v>9</v>
      </c>
      <c r="H40" s="6" t="s">
        <v>10</v>
      </c>
      <c r="I40" s="6" t="s">
        <v>11</v>
      </c>
      <c r="J40" s="6" t="s">
        <v>12</v>
      </c>
      <c r="K40" s="6" t="s">
        <v>13</v>
      </c>
      <c r="L40" s="6" t="s">
        <v>24</v>
      </c>
      <c r="M40" s="6" t="s">
        <v>15</v>
      </c>
      <c r="N40" s="6" t="s">
        <v>16</v>
      </c>
      <c r="O40" s="6" t="s">
        <v>17</v>
      </c>
      <c r="P40" s="6" t="s">
        <v>18</v>
      </c>
      <c r="Q40" s="6" t="s">
        <v>25</v>
      </c>
      <c r="R40" s="7" t="s">
        <v>19</v>
      </c>
      <c r="S40" s="8" t="s">
        <v>20</v>
      </c>
    </row>
    <row r="41" spans="4:19" ht="49.5" customHeight="1">
      <c r="D41" s="72" t="s">
        <v>94</v>
      </c>
      <c r="E41" s="9">
        <v>1.1000000000000001</v>
      </c>
      <c r="F41" s="20">
        <v>1.1000000000000001</v>
      </c>
      <c r="G41" s="20">
        <v>2.2000000000000002</v>
      </c>
      <c r="H41" s="20">
        <v>1.1000000000000001</v>
      </c>
      <c r="I41" s="20">
        <v>1.1000000000000001</v>
      </c>
      <c r="J41" s="20">
        <v>1.1000000000000001</v>
      </c>
      <c r="K41" s="20">
        <v>1.1000000000000001</v>
      </c>
      <c r="L41" s="20">
        <v>1.1000000000000001</v>
      </c>
      <c r="M41" s="20">
        <v>2.2000000000000002</v>
      </c>
      <c r="N41" s="20">
        <v>1.1000000000000001</v>
      </c>
      <c r="O41" s="20">
        <v>2.2000000000000002</v>
      </c>
      <c r="P41" s="20">
        <v>1.1000000000000001</v>
      </c>
      <c r="Q41" s="9">
        <f>SUM(E41:P41)</f>
        <v>16.5</v>
      </c>
      <c r="R41" s="10"/>
      <c r="S41" s="10" t="s">
        <v>26</v>
      </c>
    </row>
    <row r="42" spans="4:19" ht="23.25" customHeight="1">
      <c r="D42" s="11" t="s">
        <v>5</v>
      </c>
      <c r="E42" s="12">
        <f t="shared" ref="E42:Q42" si="2">SUM(E41:E41)</f>
        <v>1.1000000000000001</v>
      </c>
      <c r="F42" s="12">
        <f t="shared" si="2"/>
        <v>1.1000000000000001</v>
      </c>
      <c r="G42" s="12">
        <f t="shared" si="2"/>
        <v>2.2000000000000002</v>
      </c>
      <c r="H42" s="12">
        <f t="shared" si="2"/>
        <v>1.1000000000000001</v>
      </c>
      <c r="I42" s="12">
        <f t="shared" si="2"/>
        <v>1.1000000000000001</v>
      </c>
      <c r="J42" s="12">
        <f t="shared" si="2"/>
        <v>1.1000000000000001</v>
      </c>
      <c r="K42" s="12">
        <f t="shared" si="2"/>
        <v>1.1000000000000001</v>
      </c>
      <c r="L42" s="12">
        <f t="shared" si="2"/>
        <v>1.1000000000000001</v>
      </c>
      <c r="M42" s="12">
        <f t="shared" si="2"/>
        <v>2.2000000000000002</v>
      </c>
      <c r="N42" s="12">
        <f t="shared" si="2"/>
        <v>1.1000000000000001</v>
      </c>
      <c r="O42" s="12">
        <f t="shared" si="2"/>
        <v>2.2000000000000002</v>
      </c>
      <c r="P42" s="12">
        <f t="shared" si="2"/>
        <v>1.1000000000000001</v>
      </c>
      <c r="Q42" s="12">
        <f t="shared" si="2"/>
        <v>16.5</v>
      </c>
      <c r="R42" s="10"/>
      <c r="S42" s="10"/>
    </row>
    <row r="43" spans="4:19"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</row>
    <row r="44" spans="4:19">
      <c r="D44" s="4"/>
      <c r="E44" s="4"/>
      <c r="F44" s="4"/>
      <c r="G44" s="85" t="s">
        <v>84</v>
      </c>
      <c r="H44" s="85"/>
      <c r="I44" s="85"/>
      <c r="J44" s="85"/>
      <c r="K44" s="85"/>
      <c r="L44" s="70"/>
      <c r="M44" s="70"/>
      <c r="N44" s="70"/>
      <c r="O44" s="70"/>
      <c r="P44" s="70"/>
      <c r="Q44" s="70"/>
      <c r="R44" s="4"/>
      <c r="S44" s="4"/>
    </row>
    <row r="45" spans="4:19" ht="24" customHeight="1">
      <c r="D45" s="4"/>
      <c r="E45" s="4"/>
      <c r="F45" s="4"/>
      <c r="G45" s="85"/>
      <c r="H45" s="85"/>
      <c r="I45" s="85"/>
      <c r="J45" s="85"/>
      <c r="K45" s="85"/>
      <c r="L45" s="71"/>
      <c r="M45" s="71"/>
      <c r="N45" s="71"/>
      <c r="O45" s="15" t="s">
        <v>85</v>
      </c>
      <c r="P45" s="15"/>
      <c r="Q45" s="15"/>
      <c r="R45" s="4"/>
      <c r="S45" s="4"/>
    </row>
    <row r="46" spans="4:19" ht="15.75">
      <c r="D46" s="4"/>
      <c r="E46" s="14"/>
      <c r="F46" s="4"/>
      <c r="G46" s="4"/>
      <c r="H46" s="14"/>
      <c r="I46" s="15"/>
      <c r="J46" s="61"/>
      <c r="K46" s="62"/>
      <c r="L46" s="75" t="s">
        <v>61</v>
      </c>
      <c r="M46" s="75"/>
      <c r="N46" s="75"/>
      <c r="O46" s="4"/>
      <c r="P46" s="4"/>
      <c r="Q46" s="4"/>
      <c r="R46" s="4"/>
      <c r="S46" s="4"/>
    </row>
    <row r="47" spans="4:19">
      <c r="D47" s="4"/>
      <c r="E47" s="15"/>
      <c r="F47" s="15"/>
      <c r="G47" s="15"/>
      <c r="H47" s="15"/>
      <c r="I47" s="15"/>
      <c r="J47" s="15"/>
      <c r="K47" s="15"/>
      <c r="L47" s="15"/>
      <c r="M47" s="15"/>
      <c r="N47" s="4"/>
      <c r="O47" s="4"/>
      <c r="P47" s="4"/>
      <c r="Q47" s="4"/>
      <c r="R47" s="4"/>
      <c r="S47" s="4"/>
    </row>
    <row r="48" spans="4:19">
      <c r="D48" s="4"/>
    </row>
  </sheetData>
  <mergeCells count="5">
    <mergeCell ref="O32:P32"/>
    <mergeCell ref="G44:K45"/>
    <mergeCell ref="L46:N46"/>
    <mergeCell ref="O33:R34"/>
    <mergeCell ref="J38:M38"/>
  </mergeCells>
  <pageMargins left="0.24" right="0.16" top="0.74803149606299213" bottom="0.74803149606299213" header="0.31496062992125984" footer="0.31496062992125984"/>
  <pageSetup paperSize="9" orientation="landscape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D2:S52"/>
  <sheetViews>
    <sheetView topLeftCell="A32" workbookViewId="0">
      <selection activeCell="I57" sqref="I57"/>
    </sheetView>
  </sheetViews>
  <sheetFormatPr defaultRowHeight="15"/>
  <cols>
    <col min="1" max="3" width="0.28515625" customWidth="1"/>
    <col min="4" max="4" width="20.8554687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11" hidden="1">
      <c r="D2" s="3" t="s">
        <v>21</v>
      </c>
    </row>
    <row r="3" spans="4:11" hidden="1">
      <c r="K3" t="s">
        <v>6</v>
      </c>
    </row>
    <row r="4" spans="4:11" hidden="1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/>
    <row r="19" spans="4:19" hidden="1"/>
    <row r="20" spans="4:19" hidden="1"/>
    <row r="21" spans="4:19" hidden="1"/>
    <row r="22" spans="4:19" hidden="1"/>
    <row r="23" spans="4:19" hidden="1"/>
    <row r="24" spans="4:19" hidden="1"/>
    <row r="25" spans="4:19" hidden="1"/>
    <row r="26" spans="4:19" hidden="1"/>
    <row r="27" spans="4:19" hidden="1"/>
    <row r="28" spans="4:19" hidden="1"/>
    <row r="29" spans="4:19" hidden="1"/>
    <row r="30" spans="4:19" hidden="1"/>
    <row r="31" spans="4:19" hidden="1"/>
    <row r="32" spans="4:19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S32" s="4"/>
    </row>
    <row r="33" spans="4:19" ht="24" customHeight="1">
      <c r="D33" s="4"/>
      <c r="E33" s="4"/>
      <c r="F33" s="4"/>
      <c r="G33" s="4"/>
      <c r="H33" s="4"/>
      <c r="I33" s="4"/>
      <c r="J33" s="4"/>
      <c r="K33" s="4"/>
      <c r="L33" s="4"/>
      <c r="M33" s="4"/>
      <c r="N33" s="77" t="s">
        <v>92</v>
      </c>
      <c r="O33" s="77"/>
      <c r="P33" s="77"/>
      <c r="Q33" s="77"/>
      <c r="R33" s="4"/>
      <c r="S33" s="4"/>
    </row>
    <row r="34" spans="4:19" ht="34.5" customHeight="1">
      <c r="D34" s="4"/>
      <c r="E34" s="4"/>
      <c r="F34" s="4"/>
      <c r="G34" s="4"/>
      <c r="H34" s="4"/>
      <c r="I34" s="4"/>
      <c r="J34" s="4"/>
      <c r="K34" s="4"/>
      <c r="L34" s="4"/>
      <c r="M34" s="4"/>
      <c r="N34" s="84" t="s">
        <v>83</v>
      </c>
      <c r="O34" s="84"/>
      <c r="P34" s="84"/>
      <c r="Q34" s="84"/>
      <c r="R34" s="31"/>
      <c r="S34" s="4"/>
    </row>
    <row r="35" spans="4:19">
      <c r="D35" s="4"/>
      <c r="E35" s="4"/>
      <c r="F35" s="4"/>
      <c r="G35" s="4"/>
      <c r="H35" s="4"/>
      <c r="I35" s="4"/>
      <c r="J35" s="4"/>
      <c r="K35" s="4"/>
      <c r="L35" s="4"/>
      <c r="M35" s="4"/>
      <c r="N35" s="84"/>
      <c r="O35" s="84"/>
      <c r="P35" s="84"/>
      <c r="Q35" s="84"/>
      <c r="R35" s="4"/>
      <c r="S35" s="4"/>
    </row>
    <row r="36" spans="4:19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19" ht="18.75">
      <c r="D37" s="81" t="s">
        <v>68</v>
      </c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</row>
    <row r="38" spans="4:19">
      <c r="D38" s="4"/>
      <c r="E38" s="4"/>
      <c r="F38" s="4"/>
      <c r="G38" s="4"/>
      <c r="H38" s="4"/>
      <c r="I38" s="4"/>
      <c r="J38" s="83" t="s">
        <v>29</v>
      </c>
      <c r="K38" s="83"/>
      <c r="L38" s="83"/>
      <c r="M38" s="83"/>
      <c r="N38" s="4"/>
      <c r="O38" s="4"/>
      <c r="P38" s="4"/>
      <c r="Q38" s="4"/>
      <c r="R38" s="4"/>
      <c r="S38" s="4"/>
    </row>
    <row r="39" spans="4:19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5" t="s">
        <v>27</v>
      </c>
      <c r="R39" s="4"/>
      <c r="S39" s="4"/>
    </row>
    <row r="40" spans="4:19" ht="30" customHeight="1">
      <c r="D40" s="17" t="s">
        <v>28</v>
      </c>
      <c r="E40" s="23" t="s">
        <v>7</v>
      </c>
      <c r="F40" s="23" t="s">
        <v>8</v>
      </c>
      <c r="G40" s="23" t="s">
        <v>9</v>
      </c>
      <c r="H40" s="23" t="s">
        <v>10</v>
      </c>
      <c r="I40" s="23" t="s">
        <v>11</v>
      </c>
      <c r="J40" s="23" t="s">
        <v>12</v>
      </c>
      <c r="K40" s="23" t="s">
        <v>13</v>
      </c>
      <c r="L40" s="23" t="s">
        <v>24</v>
      </c>
      <c r="M40" s="23" t="s">
        <v>15</v>
      </c>
      <c r="N40" s="23" t="s">
        <v>16</v>
      </c>
      <c r="O40" s="23" t="s">
        <v>17</v>
      </c>
      <c r="P40" s="23" t="s">
        <v>18</v>
      </c>
      <c r="Q40" s="23" t="s">
        <v>25</v>
      </c>
      <c r="R40" s="7" t="s">
        <v>19</v>
      </c>
      <c r="S40" s="8" t="s">
        <v>20</v>
      </c>
    </row>
    <row r="41" spans="4:19" ht="33.75" customHeight="1">
      <c r="D41" s="21" t="s">
        <v>78</v>
      </c>
      <c r="E41" s="24">
        <v>600</v>
      </c>
      <c r="F41" s="24">
        <v>500</v>
      </c>
      <c r="G41" s="24">
        <v>350</v>
      </c>
      <c r="H41" s="24">
        <v>100</v>
      </c>
      <c r="I41" s="24"/>
      <c r="J41" s="24"/>
      <c r="K41" s="24"/>
      <c r="L41" s="24"/>
      <c r="M41" s="24"/>
      <c r="N41" s="24">
        <v>20</v>
      </c>
      <c r="O41" s="24">
        <v>400</v>
      </c>
      <c r="P41" s="24">
        <v>600</v>
      </c>
      <c r="Q41" s="24">
        <f t="shared" ref="Q41:Q46" si="2">SUM(E41:P41)</f>
        <v>2570</v>
      </c>
      <c r="R41" s="19"/>
      <c r="S41" s="10" t="s">
        <v>26</v>
      </c>
    </row>
    <row r="42" spans="4:19" ht="30" customHeight="1">
      <c r="D42" s="21" t="s">
        <v>37</v>
      </c>
      <c r="E42" s="24">
        <v>80</v>
      </c>
      <c r="F42" s="24">
        <v>70</v>
      </c>
      <c r="G42" s="24">
        <v>70</v>
      </c>
      <c r="H42" s="24">
        <v>10</v>
      </c>
      <c r="I42" s="24"/>
      <c r="J42" s="24"/>
      <c r="K42" s="24"/>
      <c r="L42" s="24"/>
      <c r="M42" s="24"/>
      <c r="N42" s="24">
        <v>0</v>
      </c>
      <c r="O42" s="24">
        <v>50</v>
      </c>
      <c r="P42" s="24">
        <v>70</v>
      </c>
      <c r="Q42" s="24">
        <f t="shared" si="2"/>
        <v>350</v>
      </c>
      <c r="R42" s="19"/>
      <c r="S42" s="10"/>
    </row>
    <row r="43" spans="4:19" ht="30" customHeight="1">
      <c r="D43" s="33" t="s">
        <v>46</v>
      </c>
      <c r="E43" s="6">
        <v>450</v>
      </c>
      <c r="F43" s="6">
        <v>350</v>
      </c>
      <c r="G43" s="6">
        <v>200</v>
      </c>
      <c r="H43" s="6">
        <v>50</v>
      </c>
      <c r="I43" s="6"/>
      <c r="J43" s="6"/>
      <c r="K43" s="6"/>
      <c r="L43" s="6"/>
      <c r="M43" s="6"/>
      <c r="N43" s="6">
        <v>20</v>
      </c>
      <c r="O43" s="6">
        <v>250</v>
      </c>
      <c r="P43" s="6">
        <v>300</v>
      </c>
      <c r="Q43" s="6">
        <f t="shared" si="2"/>
        <v>1620</v>
      </c>
      <c r="R43" s="10"/>
      <c r="S43" s="10" t="s">
        <v>26</v>
      </c>
    </row>
    <row r="44" spans="4:19" ht="27.75" customHeight="1">
      <c r="D44" s="33" t="s">
        <v>76</v>
      </c>
      <c r="E44" s="6">
        <v>250</v>
      </c>
      <c r="F44" s="6">
        <v>220</v>
      </c>
      <c r="G44" s="6">
        <v>180</v>
      </c>
      <c r="H44" s="6">
        <v>20</v>
      </c>
      <c r="I44" s="6"/>
      <c r="J44" s="6"/>
      <c r="K44" s="6"/>
      <c r="L44" s="6"/>
      <c r="M44" s="6"/>
      <c r="N44" s="6">
        <v>20</v>
      </c>
      <c r="O44" s="6">
        <v>200</v>
      </c>
      <c r="P44" s="6">
        <v>250</v>
      </c>
      <c r="Q44" s="6">
        <f t="shared" si="2"/>
        <v>1140</v>
      </c>
      <c r="R44" s="10"/>
      <c r="S44" s="10"/>
    </row>
    <row r="45" spans="4:19" ht="51.75" customHeight="1">
      <c r="D45" s="33" t="s">
        <v>75</v>
      </c>
      <c r="E45" s="6">
        <v>1800</v>
      </c>
      <c r="F45" s="6">
        <v>1600</v>
      </c>
      <c r="G45" s="6">
        <v>1500</v>
      </c>
      <c r="H45" s="6">
        <v>0</v>
      </c>
      <c r="I45" s="6"/>
      <c r="J45" s="6"/>
      <c r="K45" s="6"/>
      <c r="L45" s="6"/>
      <c r="M45" s="6"/>
      <c r="N45" s="6">
        <v>100</v>
      </c>
      <c r="O45" s="6">
        <v>1500</v>
      </c>
      <c r="P45" s="6">
        <v>1600</v>
      </c>
      <c r="Q45" s="6">
        <f t="shared" si="2"/>
        <v>8100</v>
      </c>
      <c r="R45" s="32"/>
      <c r="S45" s="32"/>
    </row>
    <row r="46" spans="4:19" ht="33" hidden="1" customHeight="1">
      <c r="D46" s="60" t="s">
        <v>79</v>
      </c>
      <c r="E46" s="6">
        <v>1800</v>
      </c>
      <c r="F46" s="6">
        <v>1600</v>
      </c>
      <c r="G46" s="6">
        <v>1500</v>
      </c>
      <c r="H46" s="6">
        <v>0</v>
      </c>
      <c r="I46" s="6"/>
      <c r="J46" s="6"/>
      <c r="K46" s="6"/>
      <c r="L46" s="6"/>
      <c r="M46" s="6"/>
      <c r="N46" s="6">
        <v>100</v>
      </c>
      <c r="O46" s="6">
        <v>1500</v>
      </c>
      <c r="P46" s="6">
        <v>1600</v>
      </c>
      <c r="Q46" s="6">
        <f t="shared" si="2"/>
        <v>8100</v>
      </c>
      <c r="R46" s="32"/>
      <c r="S46" s="32"/>
    </row>
    <row r="47" spans="4:19" ht="15.75">
      <c r="D47" s="22" t="s">
        <v>5</v>
      </c>
      <c r="E47" s="12">
        <f>E41+E42+E43+E44+E45</f>
        <v>3180</v>
      </c>
      <c r="F47" s="12">
        <f t="shared" ref="F47:Q47" si="3">F41+F42+F43+F44+F45</f>
        <v>2740</v>
      </c>
      <c r="G47" s="12">
        <f t="shared" si="3"/>
        <v>2300</v>
      </c>
      <c r="H47" s="12">
        <f t="shared" si="3"/>
        <v>180</v>
      </c>
      <c r="I47" s="12">
        <f t="shared" si="3"/>
        <v>0</v>
      </c>
      <c r="J47" s="12">
        <f t="shared" si="3"/>
        <v>0</v>
      </c>
      <c r="K47" s="12">
        <f t="shared" si="3"/>
        <v>0</v>
      </c>
      <c r="L47" s="12">
        <f t="shared" si="3"/>
        <v>0</v>
      </c>
      <c r="M47" s="12">
        <f t="shared" si="3"/>
        <v>0</v>
      </c>
      <c r="N47" s="12">
        <f t="shared" si="3"/>
        <v>160</v>
      </c>
      <c r="O47" s="12">
        <f t="shared" si="3"/>
        <v>2400</v>
      </c>
      <c r="P47" s="12">
        <f t="shared" si="3"/>
        <v>2820</v>
      </c>
      <c r="Q47" s="12">
        <f t="shared" si="3"/>
        <v>13780</v>
      </c>
      <c r="R47" s="13"/>
      <c r="S47" s="13"/>
    </row>
    <row r="48" spans="4:19"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</row>
    <row r="49" spans="4:19" ht="24" customHeight="1">
      <c r="D49" s="4"/>
      <c r="E49" s="15"/>
      <c r="F49" s="15"/>
      <c r="G49" s="76" t="s">
        <v>84</v>
      </c>
      <c r="H49" s="76"/>
      <c r="I49" s="76"/>
      <c r="J49" s="76"/>
      <c r="K49" s="76"/>
      <c r="L49" s="32"/>
      <c r="M49" s="32"/>
      <c r="N49" s="32"/>
      <c r="O49" s="32"/>
      <c r="P49" s="32"/>
      <c r="Q49" s="32"/>
      <c r="R49" s="4"/>
      <c r="S49" s="4"/>
    </row>
    <row r="50" spans="4:19" ht="15.75">
      <c r="D50" s="4"/>
      <c r="E50" s="14"/>
      <c r="F50" s="15"/>
      <c r="G50" s="76"/>
      <c r="H50" s="76"/>
      <c r="I50" s="76"/>
      <c r="J50" s="76"/>
      <c r="K50" s="76"/>
      <c r="L50" s="63"/>
      <c r="M50" s="63"/>
      <c r="N50" s="63"/>
      <c r="O50" s="15" t="s">
        <v>85</v>
      </c>
      <c r="P50" s="4"/>
      <c r="Q50" s="4"/>
      <c r="R50" s="4"/>
      <c r="S50" s="4"/>
    </row>
    <row r="51" spans="4:19" ht="15.75">
      <c r="D51" s="4"/>
      <c r="E51" s="15"/>
      <c r="F51" s="15"/>
      <c r="G51" s="4"/>
      <c r="H51" s="14"/>
      <c r="I51" s="15"/>
      <c r="J51" s="61"/>
      <c r="K51" s="62"/>
      <c r="L51" s="75" t="s">
        <v>61</v>
      </c>
      <c r="M51" s="75"/>
      <c r="N51" s="75"/>
      <c r="O51" s="4"/>
      <c r="P51" s="4"/>
      <c r="Q51" s="4"/>
      <c r="R51" s="4"/>
      <c r="S51" s="4"/>
    </row>
    <row r="52" spans="4:19" ht="15.75">
      <c r="G52" s="4"/>
      <c r="H52" s="15"/>
      <c r="I52" s="15"/>
      <c r="J52" s="15"/>
      <c r="K52" s="15"/>
      <c r="L52" s="15"/>
      <c r="M52" s="14"/>
      <c r="N52" s="15"/>
      <c r="O52" s="4"/>
      <c r="P52" s="4"/>
      <c r="Q52" s="4"/>
    </row>
  </sheetData>
  <mergeCells count="6">
    <mergeCell ref="N33:Q33"/>
    <mergeCell ref="G49:K50"/>
    <mergeCell ref="L51:N51"/>
    <mergeCell ref="N34:Q35"/>
    <mergeCell ref="D37:S37"/>
    <mergeCell ref="J38:M38"/>
  </mergeCells>
  <pageMargins left="0.23622047244094491" right="0.15748031496062992" top="0.74803149606299213" bottom="0.74803149606299213" header="0.31496062992125984" footer="0.31496062992125984"/>
  <pageSetup paperSize="9" scale="85" orientation="landscape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D2:T51"/>
  <sheetViews>
    <sheetView workbookViewId="0">
      <selection activeCell="S47" sqref="S47"/>
    </sheetView>
  </sheetViews>
  <sheetFormatPr defaultRowHeight="15"/>
  <cols>
    <col min="1" max="3" width="0.28515625" customWidth="1"/>
    <col min="4" max="4" width="16.85546875" customWidth="1"/>
    <col min="5" max="5" width="16" customWidth="1"/>
    <col min="6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7.85546875" customWidth="1"/>
    <col min="13" max="13" width="8.28515625" customWidth="1"/>
    <col min="14" max="14" width="8.85546875" customWidth="1"/>
    <col min="15" max="15" width="9.28515625" customWidth="1"/>
    <col min="16" max="16" width="8.85546875" customWidth="1"/>
    <col min="17" max="17" width="9.42578125" customWidth="1"/>
    <col min="18" max="18" width="7.7109375" customWidth="1"/>
    <col min="19" max="19" width="12.85546875" customWidth="1"/>
    <col min="20" max="20" width="9.140625" style="44"/>
  </cols>
  <sheetData>
    <row r="2" spans="4:11" hidden="1">
      <c r="D2" s="3" t="s">
        <v>21</v>
      </c>
    </row>
    <row r="3" spans="4:11" hidden="1">
      <c r="K3" t="s">
        <v>6</v>
      </c>
    </row>
    <row r="4" spans="4:11" hidden="1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/>
    <row r="19" spans="4:19" hidden="1"/>
    <row r="20" spans="4:19" hidden="1"/>
    <row r="21" spans="4:19" hidden="1"/>
    <row r="22" spans="4:19" hidden="1"/>
    <row r="23" spans="4:19" hidden="1"/>
    <row r="24" spans="4:19" hidden="1"/>
    <row r="25" spans="4:19" hidden="1"/>
    <row r="26" spans="4:19" hidden="1"/>
    <row r="27" spans="4:19" hidden="1"/>
    <row r="28" spans="4:19" hidden="1"/>
    <row r="29" spans="4:19" hidden="1"/>
    <row r="30" spans="4:19" hidden="1"/>
    <row r="31" spans="4:19" hidden="1"/>
    <row r="32" spans="4:19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77" t="s">
        <v>89</v>
      </c>
      <c r="P32" s="77"/>
      <c r="Q32" s="4"/>
      <c r="R32" s="4"/>
      <c r="S32" s="4"/>
    </row>
    <row r="33" spans="4:20" ht="46.5" customHeight="1"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84" t="s">
        <v>88</v>
      </c>
      <c r="P33" s="84"/>
      <c r="Q33" s="84"/>
      <c r="R33" s="84"/>
      <c r="S33" s="31"/>
    </row>
    <row r="34" spans="4:20" ht="0.75" hidden="1" customHeight="1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84"/>
      <c r="P34" s="84"/>
      <c r="Q34" s="84"/>
      <c r="R34" s="84"/>
      <c r="S34" s="31"/>
    </row>
    <row r="35" spans="4:20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20" ht="18.75">
      <c r="D36" s="87" t="s">
        <v>63</v>
      </c>
      <c r="E36" s="87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</row>
    <row r="37" spans="4:20">
      <c r="D37" s="4"/>
      <c r="E37" s="4"/>
      <c r="F37" s="4"/>
      <c r="G37" s="4"/>
      <c r="H37" s="4"/>
      <c r="I37" s="4"/>
      <c r="J37" s="83" t="s">
        <v>56</v>
      </c>
      <c r="K37" s="83"/>
      <c r="L37" s="83"/>
      <c r="M37" s="18"/>
      <c r="N37" s="18"/>
      <c r="O37" s="18"/>
      <c r="P37" s="18"/>
      <c r="Q37" s="18"/>
      <c r="R37" s="4"/>
      <c r="S37" s="4"/>
      <c r="T37" s="45"/>
    </row>
    <row r="38" spans="4:20"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5" t="s">
        <v>27</v>
      </c>
      <c r="S38" s="4"/>
      <c r="T38" s="45"/>
    </row>
    <row r="39" spans="4:20" ht="30">
      <c r="D39" s="17" t="s">
        <v>28</v>
      </c>
      <c r="E39" s="17"/>
      <c r="F39" s="6" t="s">
        <v>7</v>
      </c>
      <c r="G39" s="6" t="s">
        <v>8</v>
      </c>
      <c r="H39" s="6" t="s">
        <v>9</v>
      </c>
      <c r="I39" s="6" t="s">
        <v>10</v>
      </c>
      <c r="J39" s="6" t="s">
        <v>11</v>
      </c>
      <c r="K39" s="6" t="s">
        <v>12</v>
      </c>
      <c r="L39" s="6" t="s">
        <v>13</v>
      </c>
      <c r="M39" s="6" t="s">
        <v>24</v>
      </c>
      <c r="N39" s="6" t="s">
        <v>15</v>
      </c>
      <c r="O39" s="6" t="s">
        <v>16</v>
      </c>
      <c r="P39" s="6" t="s">
        <v>17</v>
      </c>
      <c r="Q39" s="6" t="s">
        <v>18</v>
      </c>
      <c r="R39" s="6" t="s">
        <v>25</v>
      </c>
      <c r="S39" s="51"/>
      <c r="T39" s="46"/>
    </row>
    <row r="40" spans="4:20" ht="30">
      <c r="D40" s="17" t="s">
        <v>64</v>
      </c>
      <c r="E40" s="17" t="s">
        <v>66</v>
      </c>
      <c r="F40" s="6">
        <v>2</v>
      </c>
      <c r="G40" s="6">
        <v>2</v>
      </c>
      <c r="H40" s="6">
        <v>2</v>
      </c>
      <c r="I40" s="6">
        <v>2</v>
      </c>
      <c r="J40" s="6">
        <v>2</v>
      </c>
      <c r="K40" s="6">
        <v>2</v>
      </c>
      <c r="L40" s="6">
        <v>2</v>
      </c>
      <c r="M40" s="6">
        <v>2</v>
      </c>
      <c r="N40" s="6">
        <v>2</v>
      </c>
      <c r="O40" s="6">
        <v>2</v>
      </c>
      <c r="P40" s="6">
        <v>2</v>
      </c>
      <c r="Q40" s="6">
        <v>2</v>
      </c>
      <c r="R40" s="6">
        <v>24</v>
      </c>
      <c r="S40" s="51"/>
      <c r="T40" s="46"/>
    </row>
    <row r="41" spans="4:20" ht="30">
      <c r="D41" s="17" t="s">
        <v>65</v>
      </c>
      <c r="E41" s="17" t="s">
        <v>66</v>
      </c>
      <c r="F41" s="6">
        <v>1</v>
      </c>
      <c r="G41" s="6">
        <v>1</v>
      </c>
      <c r="H41" s="6">
        <v>1</v>
      </c>
      <c r="I41" s="6">
        <v>1</v>
      </c>
      <c r="J41" s="6">
        <v>1</v>
      </c>
      <c r="K41" s="6">
        <v>1</v>
      </c>
      <c r="L41" s="6">
        <v>1</v>
      </c>
      <c r="M41" s="6">
        <v>1</v>
      </c>
      <c r="N41" s="6">
        <v>1</v>
      </c>
      <c r="O41" s="6">
        <v>1</v>
      </c>
      <c r="P41" s="6">
        <v>1</v>
      </c>
      <c r="Q41" s="6">
        <v>1</v>
      </c>
      <c r="R41" s="6">
        <v>12</v>
      </c>
      <c r="S41" s="51"/>
      <c r="T41" s="46"/>
    </row>
    <row r="42" spans="4:20" ht="84.75" customHeight="1">
      <c r="D42" s="64" t="s">
        <v>57</v>
      </c>
      <c r="E42" s="64" t="s">
        <v>58</v>
      </c>
      <c r="F42" s="65">
        <v>29</v>
      </c>
      <c r="G42" s="65">
        <v>29</v>
      </c>
      <c r="H42" s="65">
        <v>30</v>
      </c>
      <c r="I42" s="65">
        <v>29</v>
      </c>
      <c r="J42" s="65">
        <v>29</v>
      </c>
      <c r="K42" s="65">
        <v>25</v>
      </c>
      <c r="L42" s="65">
        <v>25</v>
      </c>
      <c r="M42" s="65">
        <v>25</v>
      </c>
      <c r="N42" s="65">
        <v>29</v>
      </c>
      <c r="O42" s="65">
        <v>30</v>
      </c>
      <c r="P42" s="65">
        <v>30</v>
      </c>
      <c r="Q42" s="65">
        <v>30</v>
      </c>
      <c r="R42" s="65">
        <f>SUM(F42:Q42)</f>
        <v>340</v>
      </c>
      <c r="S42" s="32"/>
      <c r="T42" s="32"/>
    </row>
    <row r="43" spans="4:20" ht="38.25" customHeight="1">
      <c r="D43" s="11" t="s">
        <v>5</v>
      </c>
      <c r="E43" s="17" t="s">
        <v>66</v>
      </c>
      <c r="F43" s="67">
        <f>F41+F40</f>
        <v>3</v>
      </c>
      <c r="G43" s="67">
        <f t="shared" ref="G43:R43" si="2">G41+G40</f>
        <v>3</v>
      </c>
      <c r="H43" s="67">
        <f t="shared" si="2"/>
        <v>3</v>
      </c>
      <c r="I43" s="67">
        <f t="shared" si="2"/>
        <v>3</v>
      </c>
      <c r="J43" s="67">
        <f t="shared" si="2"/>
        <v>3</v>
      </c>
      <c r="K43" s="67">
        <f t="shared" si="2"/>
        <v>3</v>
      </c>
      <c r="L43" s="67">
        <f t="shared" si="2"/>
        <v>3</v>
      </c>
      <c r="M43" s="67">
        <f t="shared" si="2"/>
        <v>3</v>
      </c>
      <c r="N43" s="67">
        <f t="shared" si="2"/>
        <v>3</v>
      </c>
      <c r="O43" s="67">
        <f t="shared" si="2"/>
        <v>3</v>
      </c>
      <c r="P43" s="67">
        <f t="shared" si="2"/>
        <v>3</v>
      </c>
      <c r="Q43" s="67">
        <f t="shared" si="2"/>
        <v>3</v>
      </c>
      <c r="R43" s="67">
        <f t="shared" si="2"/>
        <v>36</v>
      </c>
      <c r="S43" s="32"/>
      <c r="T43" s="32"/>
    </row>
    <row r="44" spans="4:20" ht="30" customHeight="1">
      <c r="D44" s="11" t="s">
        <v>5</v>
      </c>
      <c r="E44" s="64" t="s">
        <v>58</v>
      </c>
      <c r="F44" s="66">
        <f>F42</f>
        <v>29</v>
      </c>
      <c r="G44" s="66">
        <f t="shared" ref="G44:R44" si="3">G42</f>
        <v>29</v>
      </c>
      <c r="H44" s="66">
        <f t="shared" si="3"/>
        <v>30</v>
      </c>
      <c r="I44" s="66">
        <f t="shared" si="3"/>
        <v>29</v>
      </c>
      <c r="J44" s="66">
        <f t="shared" si="3"/>
        <v>29</v>
      </c>
      <c r="K44" s="66">
        <f t="shared" si="3"/>
        <v>25</v>
      </c>
      <c r="L44" s="66">
        <f t="shared" si="3"/>
        <v>25</v>
      </c>
      <c r="M44" s="66">
        <f t="shared" si="3"/>
        <v>25</v>
      </c>
      <c r="N44" s="66">
        <f t="shared" si="3"/>
        <v>29</v>
      </c>
      <c r="O44" s="66">
        <f t="shared" si="3"/>
        <v>30</v>
      </c>
      <c r="P44" s="66">
        <f t="shared" si="3"/>
        <v>30</v>
      </c>
      <c r="Q44" s="66">
        <f t="shared" si="3"/>
        <v>30</v>
      </c>
      <c r="R44" s="66">
        <f t="shared" si="3"/>
        <v>340</v>
      </c>
      <c r="S44" s="32"/>
      <c r="T44" s="32"/>
    </row>
    <row r="45" spans="4:20" ht="23.25" customHeight="1">
      <c r="D45" s="41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32"/>
      <c r="S45" s="32"/>
    </row>
    <row r="46" spans="4:20" ht="15" customHeight="1">
      <c r="D46" s="32"/>
      <c r="E46" s="76" t="s">
        <v>84</v>
      </c>
      <c r="F46" s="76"/>
      <c r="G46" s="76"/>
      <c r="H46" s="76"/>
      <c r="I46" s="76"/>
      <c r="J46" s="76"/>
      <c r="K46" s="32"/>
      <c r="L46" s="32"/>
      <c r="M46" s="32"/>
      <c r="N46" s="32"/>
      <c r="O46" s="32"/>
      <c r="P46" s="32"/>
      <c r="Q46" s="32"/>
      <c r="R46" s="13"/>
      <c r="S46" s="13"/>
    </row>
    <row r="47" spans="4:20">
      <c r="D47" s="4"/>
      <c r="E47" s="76"/>
      <c r="F47" s="76"/>
      <c r="G47" s="76"/>
      <c r="H47" s="76"/>
      <c r="I47" s="76"/>
      <c r="J47" s="76"/>
      <c r="K47" s="63"/>
      <c r="L47" s="63"/>
      <c r="M47" s="63"/>
      <c r="N47" s="15" t="s">
        <v>85</v>
      </c>
      <c r="O47" s="4"/>
      <c r="P47" s="4"/>
      <c r="Q47" s="4"/>
      <c r="R47" s="4"/>
      <c r="S47" s="4"/>
    </row>
    <row r="48" spans="4:20" ht="24" customHeight="1">
      <c r="D48" s="4"/>
      <c r="E48" s="4"/>
      <c r="F48" s="4"/>
      <c r="G48" s="14"/>
      <c r="H48" s="15"/>
      <c r="I48" s="61"/>
      <c r="J48" s="62"/>
      <c r="K48" s="75" t="s">
        <v>61</v>
      </c>
      <c r="L48" s="75"/>
      <c r="M48" s="75"/>
      <c r="N48" s="4"/>
      <c r="O48" s="4"/>
      <c r="P48" s="4"/>
      <c r="Q48" s="4"/>
      <c r="R48" s="4"/>
      <c r="S48" s="4"/>
    </row>
    <row r="49" spans="4:19" ht="15.75">
      <c r="D49" s="4"/>
      <c r="E49" s="14"/>
      <c r="F49" s="4"/>
      <c r="G49" s="15"/>
      <c r="H49" s="15"/>
      <c r="I49" s="15"/>
      <c r="J49" s="15"/>
      <c r="K49" s="15"/>
      <c r="L49" s="14"/>
      <c r="M49" s="15"/>
      <c r="N49" s="4"/>
      <c r="O49" s="4"/>
      <c r="P49" s="4"/>
      <c r="Q49" s="4"/>
      <c r="R49" s="4"/>
      <c r="S49" s="4"/>
    </row>
    <row r="50" spans="4:19">
      <c r="D50" s="4"/>
      <c r="E50" s="15"/>
      <c r="F50" s="15"/>
      <c r="G50" s="15"/>
      <c r="H50" s="15"/>
      <c r="I50" s="15"/>
      <c r="J50" s="15"/>
      <c r="K50" s="15"/>
      <c r="L50" s="15"/>
      <c r="M50" s="15"/>
      <c r="N50" s="4"/>
      <c r="O50" s="4"/>
      <c r="P50" s="4"/>
      <c r="Q50" s="4"/>
      <c r="R50" s="4"/>
      <c r="S50" s="4"/>
    </row>
    <row r="51" spans="4:19">
      <c r="D51" s="4"/>
    </row>
  </sheetData>
  <mergeCells count="6">
    <mergeCell ref="K48:M48"/>
    <mergeCell ref="O32:P32"/>
    <mergeCell ref="D36:T36"/>
    <mergeCell ref="J37:L37"/>
    <mergeCell ref="O33:R34"/>
    <mergeCell ref="E46:J47"/>
  </mergeCells>
  <pageMargins left="0.23622047244094491" right="0.15748031496062992" top="0.74803149606299213" bottom="0.74803149606299213" header="0.31496062992125984" footer="0.31496062992125984"/>
  <pageSetup paperSize="9" scale="90" orientation="landscape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D1:S85"/>
  <sheetViews>
    <sheetView tabSelected="1" topLeftCell="A55" zoomScale="130" zoomScaleNormal="130" workbookViewId="0">
      <selection activeCell="Q39" sqref="Q39"/>
    </sheetView>
  </sheetViews>
  <sheetFormatPr defaultRowHeight="15"/>
  <cols>
    <col min="1" max="3" width="0.28515625" customWidth="1"/>
    <col min="4" max="4" width="27" customWidth="1"/>
    <col min="5" max="5" width="7.28515625" customWidth="1"/>
    <col min="6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7.140625" customWidth="1"/>
    <col min="12" max="12" width="8.5703125" customWidth="1"/>
    <col min="13" max="14" width="8.85546875" customWidth="1"/>
    <col min="15" max="15" width="9.28515625" customWidth="1"/>
    <col min="16" max="16" width="8.5703125" customWidth="1"/>
    <col min="17" max="17" width="8.85546875" customWidth="1"/>
    <col min="18" max="18" width="11.28515625" hidden="1" customWidth="1"/>
    <col min="19" max="19" width="12.85546875" hidden="1" customWidth="1"/>
  </cols>
  <sheetData>
    <row r="1" spans="4:11" ht="2.25" customHeight="1"/>
    <row r="2" spans="4:11" hidden="1">
      <c r="D2" s="3" t="s">
        <v>21</v>
      </c>
    </row>
    <row r="3" spans="4:11" hidden="1">
      <c r="K3" t="s">
        <v>6</v>
      </c>
    </row>
    <row r="4" spans="4:11" hidden="1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8" hidden="1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8" hidden="1"/>
    <row r="19" spans="4:18" hidden="1"/>
    <row r="20" spans="4:18" hidden="1"/>
    <row r="21" spans="4:18" hidden="1"/>
    <row r="22" spans="4:18" hidden="1"/>
    <row r="23" spans="4:18" hidden="1"/>
    <row r="24" spans="4:18" hidden="1"/>
    <row r="25" spans="4:18" hidden="1"/>
    <row r="26" spans="4:18" hidden="1"/>
    <row r="27" spans="4:18" hidden="1"/>
    <row r="28" spans="4:18" hidden="1"/>
    <row r="29" spans="4:18" hidden="1"/>
    <row r="30" spans="4:18" hidden="1"/>
    <row r="31" spans="4:18" hidden="1"/>
    <row r="32" spans="4:18" ht="19.5" customHeight="1">
      <c r="D32" s="4"/>
      <c r="E32" s="4"/>
      <c r="F32" s="4"/>
      <c r="G32" s="4"/>
      <c r="H32" s="4"/>
      <c r="I32" s="4"/>
      <c r="J32" s="4"/>
      <c r="K32" s="4"/>
      <c r="L32" s="4"/>
      <c r="M32" s="4"/>
      <c r="N32" s="13"/>
      <c r="O32" s="13" t="s">
        <v>91</v>
      </c>
      <c r="P32" s="13"/>
      <c r="Q32" s="13"/>
      <c r="R32" s="4"/>
    </row>
    <row r="33" spans="4:19" ht="39" customHeight="1">
      <c r="D33" s="4"/>
      <c r="E33" s="4"/>
      <c r="F33" s="4"/>
      <c r="G33" s="4"/>
      <c r="H33" s="4"/>
      <c r="I33" s="4"/>
      <c r="J33" s="4"/>
      <c r="K33" s="4"/>
      <c r="L33" s="4"/>
      <c r="M33" s="4"/>
      <c r="N33" s="68"/>
      <c r="O33" s="90" t="s">
        <v>90</v>
      </c>
      <c r="P33" s="90"/>
      <c r="Q33" s="90"/>
      <c r="R33" s="4"/>
    </row>
    <row r="34" spans="4:19" ht="15" hidden="1" customHeight="1">
      <c r="D34" s="4"/>
      <c r="E34" s="4"/>
      <c r="F34" s="4"/>
      <c r="G34" s="4"/>
      <c r="H34" s="4"/>
      <c r="I34" s="4"/>
      <c r="J34" s="4"/>
      <c r="K34" s="4"/>
      <c r="L34" s="4"/>
      <c r="M34" s="4"/>
      <c r="N34" s="68"/>
      <c r="O34" s="68"/>
      <c r="P34" s="68"/>
      <c r="Q34" s="68"/>
      <c r="R34" s="4"/>
      <c r="S34" s="4"/>
    </row>
    <row r="35" spans="4:19" hidden="1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19" ht="12" customHeight="1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19" ht="19.5">
      <c r="D37" s="89" t="s">
        <v>62</v>
      </c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</row>
    <row r="38" spans="4:19" ht="10.5" customHeight="1">
      <c r="D38" s="4"/>
      <c r="E38" s="4"/>
      <c r="F38" s="4"/>
      <c r="G38" s="4"/>
      <c r="H38" s="83" t="s">
        <v>29</v>
      </c>
      <c r="I38" s="83"/>
      <c r="J38" s="83"/>
      <c r="K38" s="83"/>
      <c r="L38" s="83"/>
      <c r="M38" s="83"/>
      <c r="N38" s="18"/>
      <c r="O38" s="18"/>
      <c r="P38" s="18"/>
      <c r="Q38" s="4"/>
      <c r="R38" s="4"/>
      <c r="S38" s="4"/>
    </row>
    <row r="39" spans="4:19" ht="12" customHeight="1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69" t="s">
        <v>67</v>
      </c>
      <c r="R39" s="4"/>
      <c r="S39" s="4"/>
    </row>
    <row r="40" spans="4:19" ht="30" customHeight="1">
      <c r="D40" s="17" t="s">
        <v>28</v>
      </c>
      <c r="E40" s="6" t="s">
        <v>7</v>
      </c>
      <c r="F40" s="6" t="s">
        <v>8</v>
      </c>
      <c r="G40" s="6" t="s">
        <v>9</v>
      </c>
      <c r="H40" s="6" t="s">
        <v>10</v>
      </c>
      <c r="I40" s="6" t="s">
        <v>11</v>
      </c>
      <c r="J40" s="6" t="s">
        <v>12</v>
      </c>
      <c r="K40" s="6" t="s">
        <v>13</v>
      </c>
      <c r="L40" s="6" t="s">
        <v>24</v>
      </c>
      <c r="M40" s="6" t="s">
        <v>15</v>
      </c>
      <c r="N40" s="6" t="s">
        <v>16</v>
      </c>
      <c r="O40" s="6" t="s">
        <v>17</v>
      </c>
      <c r="P40" s="6" t="s">
        <v>18</v>
      </c>
      <c r="Q40" s="6" t="s">
        <v>25</v>
      </c>
      <c r="R40" s="7" t="s">
        <v>19</v>
      </c>
      <c r="S40" s="8" t="s">
        <v>20</v>
      </c>
    </row>
    <row r="41" spans="4:19" ht="30" hidden="1" customHeight="1">
      <c r="D41" s="16" t="s">
        <v>55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19"/>
      <c r="S41" s="10" t="s">
        <v>26</v>
      </c>
    </row>
    <row r="42" spans="4:19" ht="30" customHeight="1">
      <c r="D42" s="16" t="s">
        <v>69</v>
      </c>
      <c r="E42" s="25">
        <v>200</v>
      </c>
      <c r="F42" s="25">
        <v>180</v>
      </c>
      <c r="G42" s="25">
        <v>160</v>
      </c>
      <c r="H42" s="25">
        <v>150</v>
      </c>
      <c r="I42" s="25">
        <v>100</v>
      </c>
      <c r="J42" s="25">
        <v>90</v>
      </c>
      <c r="K42" s="25">
        <v>90</v>
      </c>
      <c r="L42" s="25">
        <v>90</v>
      </c>
      <c r="M42" s="25">
        <v>120</v>
      </c>
      <c r="N42" s="26">
        <v>140</v>
      </c>
      <c r="O42" s="26">
        <v>150</v>
      </c>
      <c r="P42" s="26">
        <v>200</v>
      </c>
      <c r="Q42" s="25">
        <f t="shared" ref="Q42:Q49" si="2">SUM(E42:P42)</f>
        <v>1670</v>
      </c>
      <c r="R42" s="19"/>
      <c r="S42" s="10"/>
    </row>
    <row r="43" spans="4:19" ht="30" hidden="1" customHeight="1">
      <c r="D43" s="16" t="s">
        <v>70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19"/>
      <c r="S43" s="10"/>
    </row>
    <row r="44" spans="4:19" ht="30" customHeight="1">
      <c r="D44" s="16" t="s">
        <v>71</v>
      </c>
      <c r="E44" s="25">
        <v>4000</v>
      </c>
      <c r="F44" s="25">
        <v>3500</v>
      </c>
      <c r="G44" s="25">
        <v>2500</v>
      </c>
      <c r="H44" s="25">
        <v>500</v>
      </c>
      <c r="I44" s="25">
        <v>80</v>
      </c>
      <c r="J44" s="25">
        <v>60</v>
      </c>
      <c r="K44" s="25">
        <v>60</v>
      </c>
      <c r="L44" s="25">
        <v>80</v>
      </c>
      <c r="M44" s="25">
        <v>80</v>
      </c>
      <c r="N44" s="25">
        <v>400</v>
      </c>
      <c r="O44" s="25">
        <v>2800</v>
      </c>
      <c r="P44" s="25">
        <v>3600</v>
      </c>
      <c r="Q44" s="25">
        <f t="shared" si="2"/>
        <v>17660</v>
      </c>
      <c r="R44" s="19"/>
      <c r="S44" s="10"/>
    </row>
    <row r="45" spans="4:19" ht="30" customHeight="1">
      <c r="D45" s="16" t="s">
        <v>72</v>
      </c>
      <c r="E45" s="25">
        <v>750</v>
      </c>
      <c r="F45" s="25">
        <v>750</v>
      </c>
      <c r="G45" s="25">
        <v>650</v>
      </c>
      <c r="H45" s="25">
        <v>500</v>
      </c>
      <c r="I45" s="25">
        <v>100</v>
      </c>
      <c r="J45" s="25">
        <v>70</v>
      </c>
      <c r="K45" s="25">
        <v>50</v>
      </c>
      <c r="L45" s="25">
        <v>60</v>
      </c>
      <c r="M45" s="25">
        <v>150</v>
      </c>
      <c r="N45" s="25">
        <v>200</v>
      </c>
      <c r="O45" s="25">
        <v>600</v>
      </c>
      <c r="P45" s="25">
        <v>800</v>
      </c>
      <c r="Q45" s="25">
        <f t="shared" si="2"/>
        <v>4680</v>
      </c>
      <c r="R45" s="19"/>
      <c r="S45" s="10"/>
    </row>
    <row r="46" spans="4:19" ht="30" customHeight="1">
      <c r="D46" s="16" t="s">
        <v>73</v>
      </c>
      <c r="E46" s="25">
        <v>3500</v>
      </c>
      <c r="F46" s="25">
        <v>3000</v>
      </c>
      <c r="G46" s="25">
        <v>2300</v>
      </c>
      <c r="H46" s="25">
        <v>400</v>
      </c>
      <c r="I46" s="25">
        <v>100</v>
      </c>
      <c r="J46" s="25">
        <v>70</v>
      </c>
      <c r="K46" s="25">
        <v>60</v>
      </c>
      <c r="L46" s="25">
        <v>70</v>
      </c>
      <c r="M46" s="25">
        <v>100</v>
      </c>
      <c r="N46" s="25">
        <v>400</v>
      </c>
      <c r="O46" s="25">
        <v>2000</v>
      </c>
      <c r="P46" s="25">
        <v>3000</v>
      </c>
      <c r="Q46" s="25">
        <f t="shared" si="2"/>
        <v>15000</v>
      </c>
      <c r="R46" s="19"/>
      <c r="S46" s="10"/>
    </row>
    <row r="47" spans="4:19" ht="30" customHeight="1">
      <c r="D47" s="16" t="s">
        <v>74</v>
      </c>
      <c r="E47" s="25">
        <v>4500</v>
      </c>
      <c r="F47" s="25">
        <v>4000</v>
      </c>
      <c r="G47" s="25">
        <v>3500</v>
      </c>
      <c r="H47" s="25">
        <v>500</v>
      </c>
      <c r="I47" s="25">
        <v>250</v>
      </c>
      <c r="J47" s="25">
        <v>200</v>
      </c>
      <c r="K47" s="25">
        <v>150</v>
      </c>
      <c r="L47" s="25">
        <v>200</v>
      </c>
      <c r="M47" s="25">
        <v>300</v>
      </c>
      <c r="N47" s="25">
        <v>400</v>
      </c>
      <c r="O47" s="25">
        <v>3000</v>
      </c>
      <c r="P47" s="25">
        <v>4000</v>
      </c>
      <c r="Q47" s="25">
        <f t="shared" si="2"/>
        <v>21000</v>
      </c>
      <c r="R47" s="19"/>
      <c r="S47" s="10"/>
    </row>
    <row r="48" spans="4:19" ht="30" customHeight="1">
      <c r="D48" s="33" t="s">
        <v>30</v>
      </c>
      <c r="E48" s="25">
        <v>10</v>
      </c>
      <c r="F48" s="25">
        <v>10</v>
      </c>
      <c r="G48" s="25">
        <v>10</v>
      </c>
      <c r="H48" s="25">
        <v>10</v>
      </c>
      <c r="I48" s="25">
        <v>10</v>
      </c>
      <c r="J48" s="25">
        <v>10</v>
      </c>
      <c r="K48" s="25">
        <v>10</v>
      </c>
      <c r="L48" s="25">
        <v>10</v>
      </c>
      <c r="M48" s="25">
        <v>10</v>
      </c>
      <c r="N48" s="25">
        <v>10</v>
      </c>
      <c r="O48" s="25">
        <v>10</v>
      </c>
      <c r="P48" s="25">
        <v>10</v>
      </c>
      <c r="Q48" s="25">
        <f t="shared" si="2"/>
        <v>120</v>
      </c>
      <c r="R48" s="19"/>
      <c r="S48" s="10"/>
    </row>
    <row r="49" spans="4:19" ht="22.5" customHeight="1">
      <c r="D49" s="33" t="s">
        <v>31</v>
      </c>
      <c r="E49" s="25">
        <v>60</v>
      </c>
      <c r="F49" s="25">
        <v>60</v>
      </c>
      <c r="G49" s="25">
        <v>30</v>
      </c>
      <c r="H49" s="25">
        <v>30</v>
      </c>
      <c r="I49" s="25">
        <v>10</v>
      </c>
      <c r="J49" s="25">
        <v>10</v>
      </c>
      <c r="K49" s="25">
        <v>10</v>
      </c>
      <c r="L49" s="25">
        <v>10</v>
      </c>
      <c r="M49" s="25">
        <v>10</v>
      </c>
      <c r="N49" s="25">
        <v>30</v>
      </c>
      <c r="O49" s="25">
        <v>90</v>
      </c>
      <c r="P49" s="25">
        <v>100</v>
      </c>
      <c r="Q49" s="25">
        <f t="shared" si="2"/>
        <v>450</v>
      </c>
      <c r="R49" s="19"/>
      <c r="S49" s="10"/>
    </row>
    <row r="50" spans="4:19" ht="22.5" customHeight="1">
      <c r="D50" s="33" t="s">
        <v>32</v>
      </c>
      <c r="E50" s="25">
        <v>10</v>
      </c>
      <c r="F50" s="25">
        <v>10</v>
      </c>
      <c r="G50" s="25">
        <v>10</v>
      </c>
      <c r="H50" s="25">
        <v>10</v>
      </c>
      <c r="I50" s="25">
        <v>10</v>
      </c>
      <c r="J50" s="25">
        <v>10</v>
      </c>
      <c r="K50" s="25">
        <v>10</v>
      </c>
      <c r="L50" s="25">
        <v>10</v>
      </c>
      <c r="M50" s="25">
        <v>10</v>
      </c>
      <c r="N50" s="25">
        <v>10</v>
      </c>
      <c r="O50" s="25">
        <v>10</v>
      </c>
      <c r="P50" s="25">
        <v>10</v>
      </c>
      <c r="Q50" s="25">
        <f>SUM(E50:P50)</f>
        <v>120</v>
      </c>
      <c r="R50" s="19"/>
      <c r="S50" s="10"/>
    </row>
    <row r="51" spans="4:19" ht="18.75" customHeight="1">
      <c r="D51" s="33" t="s">
        <v>33</v>
      </c>
      <c r="E51" s="25">
        <v>50</v>
      </c>
      <c r="F51" s="25">
        <v>40</v>
      </c>
      <c r="G51" s="25">
        <v>40</v>
      </c>
      <c r="H51" s="25">
        <v>30</v>
      </c>
      <c r="I51" s="25">
        <v>20</v>
      </c>
      <c r="J51" s="25">
        <v>10</v>
      </c>
      <c r="K51" s="25">
        <v>10</v>
      </c>
      <c r="L51" s="25">
        <v>10</v>
      </c>
      <c r="M51" s="25">
        <v>10</v>
      </c>
      <c r="N51" s="25">
        <v>40</v>
      </c>
      <c r="O51" s="25">
        <v>50</v>
      </c>
      <c r="P51" s="25">
        <v>60</v>
      </c>
      <c r="Q51" s="25">
        <f>SUM(E51:P51)</f>
        <v>370</v>
      </c>
      <c r="R51" s="19"/>
      <c r="S51" s="10"/>
    </row>
    <row r="52" spans="4:19" ht="21" customHeight="1">
      <c r="D52" s="33" t="s">
        <v>34</v>
      </c>
      <c r="E52" s="25">
        <v>10</v>
      </c>
      <c r="F52" s="25">
        <v>10</v>
      </c>
      <c r="G52" s="25">
        <v>10</v>
      </c>
      <c r="H52" s="25">
        <v>10</v>
      </c>
      <c r="I52" s="25">
        <v>10</v>
      </c>
      <c r="J52" s="25">
        <v>10</v>
      </c>
      <c r="K52" s="25">
        <v>10</v>
      </c>
      <c r="L52" s="25">
        <v>10</v>
      </c>
      <c r="M52" s="25">
        <v>10</v>
      </c>
      <c r="N52" s="25">
        <v>10</v>
      </c>
      <c r="O52" s="25">
        <v>10</v>
      </c>
      <c r="P52" s="25">
        <v>10</v>
      </c>
      <c r="Q52" s="25">
        <f>SUM(E52:P52)</f>
        <v>120</v>
      </c>
      <c r="R52" s="19"/>
      <c r="S52" s="10"/>
    </row>
    <row r="53" spans="4:19" ht="20.25" customHeight="1">
      <c r="D53" s="33" t="s">
        <v>35</v>
      </c>
      <c r="E53" s="25">
        <v>140</v>
      </c>
      <c r="F53" s="25">
        <v>130</v>
      </c>
      <c r="G53" s="25">
        <v>120</v>
      </c>
      <c r="H53" s="25">
        <v>60</v>
      </c>
      <c r="I53" s="25">
        <v>40</v>
      </c>
      <c r="J53" s="25">
        <v>10</v>
      </c>
      <c r="K53" s="25">
        <v>10</v>
      </c>
      <c r="L53" s="25">
        <v>10</v>
      </c>
      <c r="M53" s="25">
        <v>10</v>
      </c>
      <c r="N53" s="25">
        <v>30</v>
      </c>
      <c r="O53" s="25">
        <v>90</v>
      </c>
      <c r="P53" s="25">
        <v>140</v>
      </c>
      <c r="Q53" s="25">
        <f>SUM(E53:P53)</f>
        <v>790</v>
      </c>
      <c r="R53" s="19"/>
      <c r="S53" s="10"/>
    </row>
    <row r="54" spans="4:19" ht="30" hidden="1" customHeight="1" thickBot="1">
      <c r="D54" s="33" t="s">
        <v>36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19"/>
      <c r="S54" s="10"/>
    </row>
    <row r="55" spans="4:19" ht="20.25" customHeight="1">
      <c r="D55" s="33" t="s">
        <v>37</v>
      </c>
      <c r="E55" s="25">
        <v>30</v>
      </c>
      <c r="F55" s="25">
        <v>25</v>
      </c>
      <c r="G55" s="25">
        <v>20</v>
      </c>
      <c r="H55" s="25">
        <v>10</v>
      </c>
      <c r="I55" s="25">
        <v>5</v>
      </c>
      <c r="J55" s="25">
        <v>5</v>
      </c>
      <c r="K55" s="25">
        <v>5</v>
      </c>
      <c r="L55" s="25">
        <v>5</v>
      </c>
      <c r="M55" s="25">
        <v>10</v>
      </c>
      <c r="N55" s="25">
        <v>10</v>
      </c>
      <c r="O55" s="25">
        <v>10</v>
      </c>
      <c r="P55" s="25">
        <v>15</v>
      </c>
      <c r="Q55" s="25">
        <f t="shared" ref="Q55:Q60" si="3">SUM(E55:P55)</f>
        <v>150</v>
      </c>
      <c r="R55" s="19"/>
      <c r="S55" s="10"/>
    </row>
    <row r="56" spans="4:19" ht="30" customHeight="1">
      <c r="D56" s="33" t="s">
        <v>38</v>
      </c>
      <c r="E56" s="25">
        <v>50</v>
      </c>
      <c r="F56" s="25">
        <v>40</v>
      </c>
      <c r="G56" s="25">
        <v>30</v>
      </c>
      <c r="H56" s="25">
        <v>20</v>
      </c>
      <c r="I56" s="25">
        <v>10</v>
      </c>
      <c r="J56" s="25">
        <v>10</v>
      </c>
      <c r="K56" s="25">
        <v>10</v>
      </c>
      <c r="L56" s="25">
        <v>10</v>
      </c>
      <c r="M56" s="25">
        <v>10</v>
      </c>
      <c r="N56" s="25">
        <v>20</v>
      </c>
      <c r="O56" s="25">
        <v>30</v>
      </c>
      <c r="P56" s="25">
        <v>40</v>
      </c>
      <c r="Q56" s="25">
        <f t="shared" si="3"/>
        <v>280</v>
      </c>
      <c r="R56" s="19"/>
      <c r="S56" s="10"/>
    </row>
    <row r="57" spans="4:19" ht="21" customHeight="1">
      <c r="D57" s="33" t="s">
        <v>39</v>
      </c>
      <c r="E57" s="25">
        <v>40</v>
      </c>
      <c r="F57" s="25">
        <v>30</v>
      </c>
      <c r="G57" s="25">
        <v>30</v>
      </c>
      <c r="H57" s="25">
        <v>20</v>
      </c>
      <c r="I57" s="25">
        <v>20</v>
      </c>
      <c r="J57" s="25">
        <v>5</v>
      </c>
      <c r="K57" s="25">
        <v>5</v>
      </c>
      <c r="L57" s="25">
        <v>5</v>
      </c>
      <c r="M57" s="25">
        <v>10</v>
      </c>
      <c r="N57" s="25">
        <v>10</v>
      </c>
      <c r="O57" s="25">
        <v>40</v>
      </c>
      <c r="P57" s="25">
        <v>45</v>
      </c>
      <c r="Q57" s="25">
        <f t="shared" si="3"/>
        <v>260</v>
      </c>
      <c r="R57" s="19"/>
      <c r="S57" s="10"/>
    </row>
    <row r="58" spans="4:19" ht="15.75" customHeight="1">
      <c r="D58" s="33" t="s">
        <v>40</v>
      </c>
      <c r="E58" s="25">
        <v>10</v>
      </c>
      <c r="F58" s="25">
        <v>10</v>
      </c>
      <c r="G58" s="25">
        <v>10</v>
      </c>
      <c r="H58" s="25">
        <v>10</v>
      </c>
      <c r="I58" s="25">
        <v>10</v>
      </c>
      <c r="J58" s="25">
        <v>10</v>
      </c>
      <c r="K58" s="25">
        <v>10</v>
      </c>
      <c r="L58" s="25">
        <v>10</v>
      </c>
      <c r="M58" s="25">
        <v>10</v>
      </c>
      <c r="N58" s="25">
        <v>10</v>
      </c>
      <c r="O58" s="25">
        <v>10</v>
      </c>
      <c r="P58" s="25">
        <v>10</v>
      </c>
      <c r="Q58" s="25">
        <f t="shared" si="3"/>
        <v>120</v>
      </c>
      <c r="R58" s="19"/>
      <c r="S58" s="10"/>
    </row>
    <row r="59" spans="4:19" ht="18" customHeight="1">
      <c r="D59" s="33" t="s">
        <v>76</v>
      </c>
      <c r="E59" s="25">
        <v>80</v>
      </c>
      <c r="F59" s="25">
        <v>80</v>
      </c>
      <c r="G59" s="25">
        <v>80</v>
      </c>
      <c r="H59" s="25">
        <v>70</v>
      </c>
      <c r="I59" s="25">
        <v>60</v>
      </c>
      <c r="J59" s="25">
        <v>20</v>
      </c>
      <c r="K59" s="25">
        <v>20</v>
      </c>
      <c r="L59" s="25">
        <v>20</v>
      </c>
      <c r="M59" s="25">
        <v>20</v>
      </c>
      <c r="N59" s="25">
        <v>50</v>
      </c>
      <c r="O59" s="25">
        <v>80</v>
      </c>
      <c r="P59" s="25">
        <v>80</v>
      </c>
      <c r="Q59" s="25">
        <f t="shared" si="3"/>
        <v>660</v>
      </c>
      <c r="R59" s="19"/>
      <c r="S59" s="10"/>
    </row>
    <row r="60" spans="4:19" ht="21" customHeight="1">
      <c r="D60" s="33" t="s">
        <v>41</v>
      </c>
      <c r="E60" s="25">
        <v>50</v>
      </c>
      <c r="F60" s="25">
        <v>50</v>
      </c>
      <c r="G60" s="25">
        <v>50</v>
      </c>
      <c r="H60" s="25">
        <v>50</v>
      </c>
      <c r="I60" s="25">
        <v>20</v>
      </c>
      <c r="J60" s="25">
        <v>5</v>
      </c>
      <c r="K60" s="25">
        <v>5</v>
      </c>
      <c r="L60" s="25">
        <v>5</v>
      </c>
      <c r="M60" s="25">
        <v>10</v>
      </c>
      <c r="N60" s="25">
        <v>20</v>
      </c>
      <c r="O60" s="25">
        <v>40</v>
      </c>
      <c r="P60" s="25">
        <v>50</v>
      </c>
      <c r="Q60" s="25">
        <f t="shared" si="3"/>
        <v>355</v>
      </c>
      <c r="R60" s="19"/>
      <c r="S60" s="10"/>
    </row>
    <row r="61" spans="4:19" ht="30" hidden="1" customHeight="1" thickBot="1">
      <c r="D61" s="33" t="s">
        <v>42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19"/>
      <c r="S61" s="10"/>
    </row>
    <row r="62" spans="4:19" s="37" customFormat="1" ht="30" hidden="1" customHeight="1" thickBot="1">
      <c r="D62" s="58" t="s">
        <v>43</v>
      </c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>
        <f>SUM(E62:P62)</f>
        <v>0</v>
      </c>
      <c r="R62" s="35"/>
      <c r="S62" s="36"/>
    </row>
    <row r="63" spans="4:19" ht="30" hidden="1" customHeight="1" thickBot="1">
      <c r="D63" s="33" t="s">
        <v>44</v>
      </c>
      <c r="E63" s="27">
        <v>0</v>
      </c>
      <c r="F63" s="27">
        <v>0</v>
      </c>
      <c r="G63" s="27">
        <v>0</v>
      </c>
      <c r="H63" s="27">
        <v>0</v>
      </c>
      <c r="I63" s="28">
        <v>0</v>
      </c>
      <c r="J63" s="28">
        <v>0</v>
      </c>
      <c r="K63" s="59">
        <v>0</v>
      </c>
      <c r="L63" s="59">
        <v>0</v>
      </c>
      <c r="M63" s="59">
        <v>0</v>
      </c>
      <c r="N63" s="29">
        <v>80</v>
      </c>
      <c r="O63" s="29">
        <v>218</v>
      </c>
      <c r="P63" s="29">
        <v>288</v>
      </c>
      <c r="Q63" s="25">
        <v>586</v>
      </c>
      <c r="R63" s="19"/>
      <c r="S63" s="10"/>
    </row>
    <row r="64" spans="4:19" ht="30" hidden="1" customHeight="1" thickBot="1">
      <c r="D64" s="33" t="s">
        <v>45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19"/>
      <c r="S64" s="10"/>
    </row>
    <row r="65" spans="4:19" ht="15.75" customHeight="1">
      <c r="D65" s="33" t="s">
        <v>46</v>
      </c>
      <c r="E65" s="25">
        <v>150</v>
      </c>
      <c r="F65" s="25">
        <v>150</v>
      </c>
      <c r="G65" s="25">
        <v>150</v>
      </c>
      <c r="H65" s="25">
        <v>150</v>
      </c>
      <c r="I65" s="25">
        <v>100</v>
      </c>
      <c r="J65" s="25">
        <v>90</v>
      </c>
      <c r="K65" s="25">
        <v>90</v>
      </c>
      <c r="L65" s="25">
        <v>90</v>
      </c>
      <c r="M65" s="25">
        <v>90</v>
      </c>
      <c r="N65" s="25">
        <v>150</v>
      </c>
      <c r="O65" s="25">
        <v>150</v>
      </c>
      <c r="P65" s="25">
        <v>150</v>
      </c>
      <c r="Q65" s="25">
        <f>SUM(E65:P65)</f>
        <v>1510</v>
      </c>
      <c r="R65" s="19">
        <f>SUM(E65:P65)</f>
        <v>1510</v>
      </c>
      <c r="S65" s="10"/>
    </row>
    <row r="66" spans="4:19" ht="16.5" customHeight="1">
      <c r="D66" s="33" t="s">
        <v>47</v>
      </c>
      <c r="E66" s="25">
        <v>10</v>
      </c>
      <c r="F66" s="25">
        <v>10</v>
      </c>
      <c r="G66" s="25">
        <v>10</v>
      </c>
      <c r="H66" s="25">
        <v>10</v>
      </c>
      <c r="I66" s="25">
        <v>10</v>
      </c>
      <c r="J66" s="25">
        <v>10</v>
      </c>
      <c r="K66" s="25">
        <v>10</v>
      </c>
      <c r="L66" s="25">
        <v>10</v>
      </c>
      <c r="M66" s="25">
        <v>10</v>
      </c>
      <c r="N66" s="25">
        <v>10</v>
      </c>
      <c r="O66" s="25">
        <v>10</v>
      </c>
      <c r="P66" s="25">
        <v>10</v>
      </c>
      <c r="Q66" s="25">
        <f>SUM(E66:P66)</f>
        <v>120</v>
      </c>
      <c r="R66" s="19"/>
      <c r="S66" s="10"/>
    </row>
    <row r="67" spans="4:19" ht="20.25" customHeight="1">
      <c r="D67" s="33" t="s">
        <v>48</v>
      </c>
      <c r="E67" s="25">
        <v>10</v>
      </c>
      <c r="F67" s="25">
        <v>10</v>
      </c>
      <c r="G67" s="25">
        <v>10</v>
      </c>
      <c r="H67" s="25">
        <v>10</v>
      </c>
      <c r="I67" s="25">
        <v>10</v>
      </c>
      <c r="J67" s="25">
        <v>10</v>
      </c>
      <c r="K67" s="25">
        <v>10</v>
      </c>
      <c r="L67" s="25">
        <v>10</v>
      </c>
      <c r="M67" s="25">
        <v>10</v>
      </c>
      <c r="N67" s="25">
        <v>10</v>
      </c>
      <c r="O67" s="25">
        <v>10</v>
      </c>
      <c r="P67" s="25">
        <v>10</v>
      </c>
      <c r="Q67" s="25">
        <f t="shared" ref="Q67:Q78" si="4">SUM(E67:P67)</f>
        <v>120</v>
      </c>
      <c r="R67" s="19"/>
      <c r="S67" s="10"/>
    </row>
    <row r="68" spans="4:19" ht="18" customHeight="1">
      <c r="D68" s="33" t="s">
        <v>49</v>
      </c>
      <c r="E68" s="25">
        <v>10</v>
      </c>
      <c r="F68" s="25">
        <v>10</v>
      </c>
      <c r="G68" s="25">
        <v>10</v>
      </c>
      <c r="H68" s="25">
        <v>10</v>
      </c>
      <c r="I68" s="25">
        <v>10</v>
      </c>
      <c r="J68" s="25">
        <v>10</v>
      </c>
      <c r="K68" s="25">
        <v>10</v>
      </c>
      <c r="L68" s="25">
        <v>10</v>
      </c>
      <c r="M68" s="25">
        <v>10</v>
      </c>
      <c r="N68" s="25">
        <v>10</v>
      </c>
      <c r="O68" s="25">
        <v>10</v>
      </c>
      <c r="P68" s="25">
        <v>10</v>
      </c>
      <c r="Q68" s="25">
        <f t="shared" si="4"/>
        <v>120</v>
      </c>
      <c r="R68" s="19"/>
      <c r="S68" s="10"/>
    </row>
    <row r="69" spans="4:19" ht="17.25" customHeight="1">
      <c r="D69" s="33" t="s">
        <v>50</v>
      </c>
      <c r="E69" s="25">
        <v>80</v>
      </c>
      <c r="F69" s="25">
        <v>80</v>
      </c>
      <c r="G69" s="25">
        <v>70</v>
      </c>
      <c r="H69" s="25">
        <v>50</v>
      </c>
      <c r="I69" s="25">
        <v>20</v>
      </c>
      <c r="J69" s="25">
        <v>10</v>
      </c>
      <c r="K69" s="25">
        <v>10</v>
      </c>
      <c r="L69" s="25">
        <v>10</v>
      </c>
      <c r="M69" s="25">
        <v>10</v>
      </c>
      <c r="N69" s="25">
        <v>20</v>
      </c>
      <c r="O69" s="25">
        <v>50</v>
      </c>
      <c r="P69" s="25">
        <v>50</v>
      </c>
      <c r="Q69" s="25">
        <f t="shared" si="4"/>
        <v>460</v>
      </c>
      <c r="R69" s="19"/>
      <c r="S69" s="10"/>
    </row>
    <row r="70" spans="4:19" ht="30" customHeight="1">
      <c r="D70" s="33" t="s">
        <v>51</v>
      </c>
      <c r="E70" s="25">
        <v>40</v>
      </c>
      <c r="F70" s="25">
        <v>30</v>
      </c>
      <c r="G70" s="25">
        <v>20</v>
      </c>
      <c r="H70" s="25">
        <v>10</v>
      </c>
      <c r="I70" s="25">
        <v>10</v>
      </c>
      <c r="J70" s="25">
        <v>10</v>
      </c>
      <c r="K70" s="25">
        <v>10</v>
      </c>
      <c r="L70" s="25">
        <v>10</v>
      </c>
      <c r="M70" s="25">
        <v>10</v>
      </c>
      <c r="N70" s="25">
        <v>10</v>
      </c>
      <c r="O70" s="25">
        <v>20</v>
      </c>
      <c r="P70" s="25">
        <v>40</v>
      </c>
      <c r="Q70" s="25">
        <f t="shared" si="4"/>
        <v>220</v>
      </c>
      <c r="R70" s="19"/>
      <c r="S70" s="10"/>
    </row>
    <row r="71" spans="4:19" ht="16.5" customHeight="1">
      <c r="D71" s="33" t="s">
        <v>52</v>
      </c>
      <c r="E71" s="25">
        <v>40</v>
      </c>
      <c r="F71" s="25">
        <v>30</v>
      </c>
      <c r="G71" s="25">
        <v>20</v>
      </c>
      <c r="H71" s="25">
        <v>10</v>
      </c>
      <c r="I71" s="25">
        <v>10</v>
      </c>
      <c r="J71" s="25">
        <v>10</v>
      </c>
      <c r="K71" s="25">
        <v>10</v>
      </c>
      <c r="L71" s="25">
        <v>10</v>
      </c>
      <c r="M71" s="25">
        <v>10</v>
      </c>
      <c r="N71" s="25">
        <v>10</v>
      </c>
      <c r="O71" s="25">
        <v>30</v>
      </c>
      <c r="P71" s="25">
        <v>40</v>
      </c>
      <c r="Q71" s="25">
        <f t="shared" si="4"/>
        <v>230</v>
      </c>
      <c r="R71" s="19"/>
      <c r="S71" s="10"/>
    </row>
    <row r="72" spans="4:19" ht="27" customHeight="1">
      <c r="D72" s="33" t="s">
        <v>53</v>
      </c>
      <c r="E72" s="25">
        <v>70</v>
      </c>
      <c r="F72" s="25">
        <v>50</v>
      </c>
      <c r="G72" s="25">
        <v>30</v>
      </c>
      <c r="H72" s="25">
        <v>10</v>
      </c>
      <c r="I72" s="25">
        <v>10</v>
      </c>
      <c r="J72" s="25">
        <v>10</v>
      </c>
      <c r="K72" s="25">
        <v>10</v>
      </c>
      <c r="L72" s="25">
        <v>10</v>
      </c>
      <c r="M72" s="25">
        <v>10</v>
      </c>
      <c r="N72" s="25">
        <v>30</v>
      </c>
      <c r="O72" s="25">
        <v>40</v>
      </c>
      <c r="P72" s="25">
        <v>70</v>
      </c>
      <c r="Q72" s="25">
        <f t="shared" si="4"/>
        <v>350</v>
      </c>
      <c r="R72" s="19"/>
      <c r="S72" s="10"/>
    </row>
    <row r="73" spans="4:19" ht="30" hidden="1" customHeight="1" thickBot="1">
      <c r="D73" s="33" t="s">
        <v>54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f t="shared" si="4"/>
        <v>0</v>
      </c>
      <c r="R73" s="19"/>
      <c r="S73" s="10"/>
    </row>
    <row r="74" spans="4:19" s="57" customFormat="1" ht="39" customHeight="1">
      <c r="D74" s="53" t="s">
        <v>75</v>
      </c>
      <c r="E74" s="54">
        <v>3000</v>
      </c>
      <c r="F74" s="54">
        <v>2500</v>
      </c>
      <c r="G74" s="54">
        <v>2000</v>
      </c>
      <c r="H74" s="54">
        <v>3000</v>
      </c>
      <c r="I74" s="54">
        <v>2000</v>
      </c>
      <c r="J74" s="54">
        <v>1000</v>
      </c>
      <c r="K74" s="54">
        <v>1500</v>
      </c>
      <c r="L74" s="54">
        <v>1500</v>
      </c>
      <c r="M74" s="54">
        <v>3000</v>
      </c>
      <c r="N74" s="54">
        <v>4500</v>
      </c>
      <c r="O74" s="54">
        <v>3000</v>
      </c>
      <c r="P74" s="54">
        <v>3000</v>
      </c>
      <c r="Q74" s="54">
        <f t="shared" si="4"/>
        <v>30000</v>
      </c>
      <c r="R74" s="55"/>
      <c r="S74" s="56"/>
    </row>
    <row r="75" spans="4:19" s="57" customFormat="1" ht="54" hidden="1" customHeight="1">
      <c r="D75" s="53" t="s">
        <v>79</v>
      </c>
      <c r="E75" s="54">
        <v>3000</v>
      </c>
      <c r="F75" s="54">
        <v>2500</v>
      </c>
      <c r="G75" s="54">
        <v>2000</v>
      </c>
      <c r="H75" s="54">
        <v>3000</v>
      </c>
      <c r="I75" s="54">
        <v>2000</v>
      </c>
      <c r="J75" s="54">
        <v>1000</v>
      </c>
      <c r="K75" s="54">
        <v>1500</v>
      </c>
      <c r="L75" s="54">
        <v>1500</v>
      </c>
      <c r="M75" s="54">
        <v>3000</v>
      </c>
      <c r="N75" s="54">
        <v>4500</v>
      </c>
      <c r="O75" s="54">
        <v>3000</v>
      </c>
      <c r="P75" s="54">
        <v>3000</v>
      </c>
      <c r="Q75" s="54">
        <f t="shared" si="4"/>
        <v>30000</v>
      </c>
      <c r="R75" s="55"/>
      <c r="S75" s="56"/>
    </row>
    <row r="76" spans="4:19" s="57" customFormat="1" ht="1.5" hidden="1" customHeight="1">
      <c r="D76" s="53" t="s">
        <v>80</v>
      </c>
      <c r="E76" s="54">
        <v>500</v>
      </c>
      <c r="F76" s="54">
        <v>500</v>
      </c>
      <c r="G76" s="54">
        <v>500</v>
      </c>
      <c r="H76" s="54">
        <v>200</v>
      </c>
      <c r="I76" s="54">
        <v>60</v>
      </c>
      <c r="J76" s="54">
        <v>60</v>
      </c>
      <c r="K76" s="54">
        <v>60</v>
      </c>
      <c r="L76" s="54">
        <v>60</v>
      </c>
      <c r="M76" s="54">
        <v>60</v>
      </c>
      <c r="N76" s="54">
        <v>200</v>
      </c>
      <c r="O76" s="54">
        <v>500</v>
      </c>
      <c r="P76" s="54">
        <v>500</v>
      </c>
      <c r="Q76" s="54">
        <f t="shared" si="4"/>
        <v>3200</v>
      </c>
      <c r="R76" s="55"/>
      <c r="S76" s="56"/>
    </row>
    <row r="77" spans="4:19" s="57" customFormat="1" ht="28.5" hidden="1" customHeight="1">
      <c r="D77" s="53" t="s">
        <v>81</v>
      </c>
      <c r="E77" s="54">
        <v>200</v>
      </c>
      <c r="F77" s="54">
        <v>200</v>
      </c>
      <c r="G77" s="54">
        <v>160</v>
      </c>
      <c r="H77" s="54">
        <v>80</v>
      </c>
      <c r="I77" s="54">
        <v>15</v>
      </c>
      <c r="J77" s="54">
        <v>15</v>
      </c>
      <c r="K77" s="54">
        <v>10</v>
      </c>
      <c r="L77" s="54">
        <v>10</v>
      </c>
      <c r="M77" s="54">
        <v>15</v>
      </c>
      <c r="N77" s="54">
        <v>80</v>
      </c>
      <c r="O77" s="54">
        <v>200</v>
      </c>
      <c r="P77" s="54">
        <v>200</v>
      </c>
      <c r="Q77" s="54">
        <f t="shared" si="4"/>
        <v>1185</v>
      </c>
      <c r="R77" s="55"/>
      <c r="S77" s="56"/>
    </row>
    <row r="78" spans="4:19" s="57" customFormat="1" ht="29.25" hidden="1" customHeight="1">
      <c r="D78" s="53" t="s">
        <v>82</v>
      </c>
      <c r="E78" s="54">
        <v>40</v>
      </c>
      <c r="F78" s="54">
        <v>40</v>
      </c>
      <c r="G78" s="54">
        <v>30</v>
      </c>
      <c r="H78" s="54">
        <v>25</v>
      </c>
      <c r="I78" s="54">
        <v>10</v>
      </c>
      <c r="J78" s="54">
        <v>5</v>
      </c>
      <c r="K78" s="54">
        <v>5</v>
      </c>
      <c r="L78" s="54">
        <v>5</v>
      </c>
      <c r="M78" s="54">
        <v>10</v>
      </c>
      <c r="N78" s="54">
        <v>25</v>
      </c>
      <c r="O78" s="54">
        <v>40</v>
      </c>
      <c r="P78" s="54">
        <v>40</v>
      </c>
      <c r="Q78" s="54">
        <f t="shared" si="4"/>
        <v>275</v>
      </c>
      <c r="R78" s="55"/>
      <c r="S78" s="56"/>
    </row>
    <row r="79" spans="4:19" ht="21.75" customHeight="1">
      <c r="D79" s="11" t="s">
        <v>5</v>
      </c>
      <c r="E79" s="30">
        <v>16900</v>
      </c>
      <c r="F79" s="30">
        <v>14795</v>
      </c>
      <c r="G79" s="30">
        <v>11870</v>
      </c>
      <c r="H79" s="30">
        <v>5640</v>
      </c>
      <c r="I79" s="30">
        <v>3035</v>
      </c>
      <c r="J79" s="30">
        <v>1765</v>
      </c>
      <c r="K79" s="30">
        <v>2185</v>
      </c>
      <c r="L79" s="30">
        <v>2275</v>
      </c>
      <c r="M79" s="30">
        <v>4040</v>
      </c>
      <c r="N79" s="30">
        <v>6540</v>
      </c>
      <c r="O79" s="30">
        <v>12340</v>
      </c>
      <c r="P79" s="30">
        <v>15550</v>
      </c>
      <c r="Q79" s="30">
        <v>96935</v>
      </c>
      <c r="R79" s="19"/>
      <c r="S79" s="10"/>
    </row>
    <row r="80" spans="4:19"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</row>
    <row r="81" spans="4:19" ht="15" customHeight="1">
      <c r="D81" s="4"/>
      <c r="E81" s="85" t="s">
        <v>84</v>
      </c>
      <c r="F81" s="85"/>
      <c r="G81" s="85"/>
      <c r="H81" s="85"/>
      <c r="I81" s="85"/>
      <c r="J81" s="85"/>
      <c r="K81" s="32"/>
      <c r="L81" s="32"/>
      <c r="M81" s="32"/>
      <c r="N81" s="32"/>
      <c r="O81" s="32"/>
      <c r="P81" s="32"/>
      <c r="Q81" s="4"/>
      <c r="R81" s="4"/>
      <c r="S81" s="4"/>
    </row>
    <row r="82" spans="4:19" ht="24" customHeight="1">
      <c r="D82" s="4"/>
      <c r="E82" s="85"/>
      <c r="F82" s="85"/>
      <c r="G82" s="85"/>
      <c r="H82" s="85"/>
      <c r="I82" s="85"/>
      <c r="J82" s="85"/>
      <c r="K82" s="63"/>
      <c r="L82" s="63"/>
      <c r="M82" s="63"/>
      <c r="N82" s="15" t="s">
        <v>85</v>
      </c>
      <c r="O82" s="4"/>
      <c r="P82" s="4"/>
      <c r="Q82" s="4"/>
      <c r="R82" s="4"/>
      <c r="S82" s="4"/>
    </row>
    <row r="83" spans="4:19" ht="15.75">
      <c r="D83" s="4"/>
      <c r="E83" s="14"/>
      <c r="F83" s="4"/>
      <c r="G83" s="14"/>
      <c r="H83" s="15"/>
      <c r="I83" s="61"/>
      <c r="J83" s="62"/>
      <c r="K83" s="75" t="s">
        <v>61</v>
      </c>
      <c r="L83" s="75"/>
      <c r="M83" s="75"/>
      <c r="N83" s="4"/>
      <c r="O83" s="4"/>
      <c r="P83" s="4"/>
      <c r="Q83" s="4"/>
      <c r="R83" s="4"/>
      <c r="S83" s="4"/>
    </row>
    <row r="84" spans="4:19" ht="15.75">
      <c r="D84" s="4"/>
      <c r="E84" s="15"/>
      <c r="F84" s="4"/>
      <c r="G84" s="15"/>
      <c r="H84" s="15"/>
      <c r="I84" s="15"/>
      <c r="J84" s="15"/>
      <c r="K84" s="15"/>
      <c r="L84" s="14"/>
      <c r="M84" s="15"/>
      <c r="N84" s="4"/>
      <c r="O84" s="4"/>
      <c r="P84" s="4"/>
      <c r="Q84" s="4"/>
      <c r="R84" s="4"/>
      <c r="S84" s="4"/>
    </row>
    <row r="85" spans="4:19">
      <c r="D85" s="4"/>
    </row>
  </sheetData>
  <mergeCells count="5">
    <mergeCell ref="K83:M83"/>
    <mergeCell ref="D37:S37"/>
    <mergeCell ref="H38:M38"/>
    <mergeCell ref="O33:Q33"/>
    <mergeCell ref="E81:J82"/>
  </mergeCells>
  <pageMargins left="0.25" right="0.25" top="0.75" bottom="0.75" header="0.3" footer="0.3"/>
  <pageSetup paperSize="9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2271</vt:lpstr>
      <vt:lpstr>2275 (ТПВ)</vt:lpstr>
      <vt:lpstr>2274</vt:lpstr>
      <vt:lpstr>2272</vt:lpstr>
      <vt:lpstr>2273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2023-11-30T13:54:54Z</dcterms:modified>
</cp:coreProperties>
</file>