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Q65" i="1" l="1"/>
  <c r="P62" i="1"/>
  <c r="O62" i="1"/>
  <c r="N62" i="1"/>
  <c r="N63" i="1" s="1"/>
  <c r="H62" i="1"/>
  <c r="G62" i="1"/>
  <c r="E62" i="1"/>
  <c r="P61" i="1"/>
  <c r="O61" i="1"/>
  <c r="N61" i="1"/>
  <c r="H61" i="1"/>
  <c r="G61" i="1"/>
  <c r="F61" i="1"/>
  <c r="E61" i="1"/>
  <c r="P60" i="1"/>
  <c r="P63" i="1" s="1"/>
  <c r="O60" i="1"/>
  <c r="O63" i="1" s="1"/>
  <c r="N60" i="1"/>
  <c r="H60" i="1"/>
  <c r="H63" i="1" s="1"/>
  <c r="G60" i="1"/>
  <c r="G63" i="1" s="1"/>
  <c r="F60" i="1"/>
  <c r="E60" i="1"/>
  <c r="E63" i="1" s="1"/>
  <c r="N55" i="1"/>
  <c r="I55" i="1"/>
  <c r="I52" i="1" s="1"/>
  <c r="H55" i="1"/>
  <c r="G55" i="1"/>
  <c r="F55" i="1"/>
  <c r="F54" i="1" s="1"/>
  <c r="E55" i="1"/>
  <c r="Q44" i="1"/>
  <c r="P44" i="1"/>
  <c r="P55" i="1" s="1"/>
  <c r="O44" i="1"/>
  <c r="O55" i="1" s="1"/>
  <c r="M44" i="1"/>
  <c r="M55" i="1" s="1"/>
  <c r="L44" i="1"/>
  <c r="L55" i="1" s="1"/>
  <c r="K44" i="1"/>
  <c r="K55" i="1" s="1"/>
  <c r="J44" i="1"/>
  <c r="J55" i="1" s="1"/>
  <c r="I44" i="1"/>
  <c r="H44" i="1"/>
  <c r="G44" i="1"/>
  <c r="F44" i="1"/>
  <c r="E44" i="1"/>
  <c r="J17" i="1"/>
  <c r="I17" i="1"/>
  <c r="H17" i="1"/>
  <c r="G17" i="1"/>
  <c r="F17" i="1"/>
  <c r="E17" i="1"/>
  <c r="K16" i="1"/>
  <c r="K15" i="1"/>
  <c r="K14" i="1"/>
  <c r="K13" i="1"/>
  <c r="K12" i="1"/>
  <c r="K11" i="1"/>
  <c r="K10" i="1"/>
  <c r="K9" i="1"/>
  <c r="K8" i="1"/>
  <c r="K17" i="1" s="1"/>
  <c r="K7" i="1"/>
  <c r="K6" i="1"/>
  <c r="K5" i="1"/>
  <c r="I60" i="1" l="1"/>
  <c r="J53" i="1"/>
  <c r="J61" i="1" s="1"/>
  <c r="J54" i="1"/>
  <c r="J62" i="1" s="1"/>
  <c r="J52" i="1"/>
  <c r="J60" i="1" s="1"/>
  <c r="J63" i="1" s="1"/>
  <c r="K53" i="1"/>
  <c r="K61" i="1" s="1"/>
  <c r="K54" i="1"/>
  <c r="K62" i="1" s="1"/>
  <c r="K52" i="1"/>
  <c r="K60" i="1" s="1"/>
  <c r="K63" i="1" s="1"/>
  <c r="F63" i="1"/>
  <c r="M53" i="1"/>
  <c r="M61" i="1" s="1"/>
  <c r="M54" i="1"/>
  <c r="M62" i="1" s="1"/>
  <c r="M52" i="1"/>
  <c r="M60" i="1" s="1"/>
  <c r="M63" i="1" s="1"/>
  <c r="L53" i="1"/>
  <c r="L61" i="1" s="1"/>
  <c r="L54" i="1"/>
  <c r="L62" i="1" s="1"/>
  <c r="L52" i="1"/>
  <c r="L60" i="1" s="1"/>
  <c r="Q55" i="1"/>
  <c r="F62" i="1"/>
  <c r="I54" i="1"/>
  <c r="I62" i="1" s="1"/>
  <c r="I53" i="1"/>
  <c r="Q53" i="1" l="1"/>
  <c r="Q61" i="1" s="1"/>
  <c r="I61" i="1"/>
  <c r="L63" i="1"/>
  <c r="Q54" i="1"/>
  <c r="Q62" i="1" s="1"/>
  <c r="Q52" i="1"/>
  <c r="Q60" i="1" s="1"/>
  <c r="Q63" i="1" s="1"/>
  <c r="I63" i="1"/>
</calcChain>
</file>

<file path=xl/sharedStrings.xml><?xml version="1.0" encoding="utf-8"?>
<sst xmlns="http://schemas.openxmlformats.org/spreadsheetml/2006/main" count="67" uniqueCount="48">
  <si>
    <t>Нормативний розрахунок по електроенергії на 2015 рік по Сектору культури Сквирської РДА</t>
  </si>
  <si>
    <t>кВт</t>
  </si>
  <si>
    <t>Місяць</t>
  </si>
  <si>
    <t>ЦРБ</t>
  </si>
  <si>
    <t>ЦДБ</t>
  </si>
  <si>
    <t>Музей</t>
  </si>
  <si>
    <t>РБК</t>
  </si>
  <si>
    <t>Школа</t>
  </si>
  <si>
    <t>ФГВ</t>
  </si>
  <si>
    <t>Всього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</si>
  <si>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</si>
  <si>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</si>
  <si>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</si>
  <si>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</si>
  <si>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</si>
  <si>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</si>
  <si>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</si>
  <si>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</si>
  <si>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</si>
  <si>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</si>
  <si>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</si>
  <si>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</si>
  <si>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Додаток 1</t>
  </si>
  <si>
    <t xml:space="preserve">до рішення виконкому від     .11.2023 №      /   </t>
  </si>
  <si>
    <t>Ліміти використання теплової енергії по Комунальній установі Сквирської міської ради "Центр надання соціальних послуг" на 2023 рік</t>
  </si>
  <si>
    <t>(назва розпорядника чи одержувача)</t>
  </si>
  <si>
    <t>(Гкал)</t>
  </si>
  <si>
    <t>Найменування закладу</t>
  </si>
  <si>
    <t xml:space="preserve">Серпень </t>
  </si>
  <si>
    <t xml:space="preserve">Всього  </t>
  </si>
  <si>
    <t>Підпис</t>
  </si>
  <si>
    <t>ПІП</t>
  </si>
  <si>
    <t>Адміністративний корпус, м. Сквира, вулиця Київська,12</t>
  </si>
  <si>
    <t>Димань С.Г.</t>
  </si>
  <si>
    <t>…</t>
  </si>
  <si>
    <t>Примітка:</t>
  </si>
  <si>
    <t>Відшкодування орендарями:</t>
  </si>
  <si>
    <t>1. Архівний відділ Білоцерківської РДА - 27,4 Гкал.</t>
  </si>
  <si>
    <t>2. Трудовий архів Сквирської міської територіальної громади - 27,6 Гкал.</t>
  </si>
  <si>
    <t>Директор</t>
  </si>
  <si>
    <t>С.РАДЧУК</t>
  </si>
  <si>
    <t>(підпис)</t>
  </si>
  <si>
    <t>Гкал</t>
  </si>
  <si>
    <t>КУ</t>
  </si>
  <si>
    <t>Трудархів</t>
  </si>
  <si>
    <t>Архів Б.Ц.</t>
  </si>
  <si>
    <t>грн.</t>
  </si>
  <si>
    <t>округлено дл 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</si>
</sst>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i/>
      <sz val="10"/>
      <color indexed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/>
    <xf numFmtId="0" fontId="0" fillId="0" borderId="1" xfId="0" applyFill="1" applyBorder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5" fillId="0" borderId="0" xfId="0" applyFont="1"/>
    <xf numFmtId="0" fontId="5" fillId="0" borderId="2" xfId="0" applyFont="1" applyBorder="1" applyAlignment="1"/>
    <xf numFmtId="0" fontId="2" fillId="0" borderId="0" xfId="0" applyFont="1" applyAlignment="1">
      <alignment horizontal="left"/>
    </xf>
    <xf numFmtId="0" fontId="5" fillId="0" borderId="0" xfId="0" applyFont="1" applyBorder="1" applyAlignment="1">
      <alignment horizontal="center"/>
    </xf>
    <xf numFmtId="0" fontId="2" fillId="0" borderId="0" xfId="0" applyFont="1" applyAlignme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vertical="top"/>
    </xf>
    <xf numFmtId="10" fontId="0" fillId="0" borderId="0" xfId="0" applyNumberFormat="1"/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T65"/>
  <sheetViews>
    <sheetView tabSelected="1" workbookViewId="0">
      <selection activeCell="Q48" sqref="Q48"/>
    </sheetView>
  </sheetViews>
  <sheetFormatPr defaultRowHeight="14.4" x14ac:dyDescent="0.3"/>
  <cols>
    <col min="1" max="3" width="0.33203125" customWidth="1"/>
    <col min="4" max="4" width="16.88671875" customWidth="1"/>
    <col min="5" max="6" width="7.88671875" customWidth="1"/>
    <col min="7" max="7" width="8.88671875" customWidth="1"/>
    <col min="8" max="8" width="8" customWidth="1"/>
    <col min="9" max="9" width="8.109375" customWidth="1"/>
    <col min="10" max="10" width="8.44140625" customWidth="1"/>
    <col min="11" max="11" width="8.33203125" customWidth="1"/>
    <col min="12" max="12" width="8.5546875" customWidth="1"/>
    <col min="13" max="13" width="8.33203125" customWidth="1"/>
    <col min="14" max="14" width="13.109375" customWidth="1"/>
    <col min="15" max="15" width="9.33203125" customWidth="1"/>
    <col min="16" max="17" width="8.88671875" customWidth="1"/>
    <col min="18" max="18" width="11.33203125" hidden="1" customWidth="1"/>
    <col min="19" max="19" width="12.88671875" hidden="1" customWidth="1"/>
    <col min="257" max="259" width="0.33203125" customWidth="1"/>
    <col min="260" max="260" width="16.88671875" customWidth="1"/>
    <col min="261" max="262" width="7.88671875" customWidth="1"/>
    <col min="263" max="263" width="8.88671875" customWidth="1"/>
    <col min="264" max="264" width="8" customWidth="1"/>
    <col min="265" max="265" width="8.109375" customWidth="1"/>
    <col min="266" max="266" width="8.44140625" customWidth="1"/>
    <col min="267" max="267" width="8.33203125" customWidth="1"/>
    <col min="268" max="268" width="8.5546875" customWidth="1"/>
    <col min="269" max="269" width="8.33203125" customWidth="1"/>
    <col min="270" max="270" width="13.109375" customWidth="1"/>
    <col min="271" max="271" width="9.33203125" customWidth="1"/>
    <col min="272" max="273" width="8.88671875" customWidth="1"/>
    <col min="274" max="275" width="0" hidden="1" customWidth="1"/>
    <col min="513" max="515" width="0.33203125" customWidth="1"/>
    <col min="516" max="516" width="16.88671875" customWidth="1"/>
    <col min="517" max="518" width="7.88671875" customWidth="1"/>
    <col min="519" max="519" width="8.88671875" customWidth="1"/>
    <col min="520" max="520" width="8" customWidth="1"/>
    <col min="521" max="521" width="8.109375" customWidth="1"/>
    <col min="522" max="522" width="8.44140625" customWidth="1"/>
    <col min="523" max="523" width="8.33203125" customWidth="1"/>
    <col min="524" max="524" width="8.5546875" customWidth="1"/>
    <col min="525" max="525" width="8.33203125" customWidth="1"/>
    <col min="526" max="526" width="13.109375" customWidth="1"/>
    <col min="527" max="527" width="9.33203125" customWidth="1"/>
    <col min="528" max="529" width="8.88671875" customWidth="1"/>
    <col min="530" max="531" width="0" hidden="1" customWidth="1"/>
    <col min="769" max="771" width="0.33203125" customWidth="1"/>
    <col min="772" max="772" width="16.88671875" customWidth="1"/>
    <col min="773" max="774" width="7.88671875" customWidth="1"/>
    <col min="775" max="775" width="8.88671875" customWidth="1"/>
    <col min="776" max="776" width="8" customWidth="1"/>
    <col min="777" max="777" width="8.109375" customWidth="1"/>
    <col min="778" max="778" width="8.44140625" customWidth="1"/>
    <col min="779" max="779" width="8.33203125" customWidth="1"/>
    <col min="780" max="780" width="8.5546875" customWidth="1"/>
    <col min="781" max="781" width="8.33203125" customWidth="1"/>
    <col min="782" max="782" width="13.109375" customWidth="1"/>
    <col min="783" max="783" width="9.33203125" customWidth="1"/>
    <col min="784" max="785" width="8.88671875" customWidth="1"/>
    <col min="786" max="787" width="0" hidden="1" customWidth="1"/>
    <col min="1025" max="1027" width="0.33203125" customWidth="1"/>
    <col min="1028" max="1028" width="16.88671875" customWidth="1"/>
    <col min="1029" max="1030" width="7.88671875" customWidth="1"/>
    <col min="1031" max="1031" width="8.88671875" customWidth="1"/>
    <col min="1032" max="1032" width="8" customWidth="1"/>
    <col min="1033" max="1033" width="8.109375" customWidth="1"/>
    <col min="1034" max="1034" width="8.44140625" customWidth="1"/>
    <col min="1035" max="1035" width="8.33203125" customWidth="1"/>
    <col min="1036" max="1036" width="8.5546875" customWidth="1"/>
    <col min="1037" max="1037" width="8.33203125" customWidth="1"/>
    <col min="1038" max="1038" width="13.109375" customWidth="1"/>
    <col min="1039" max="1039" width="9.33203125" customWidth="1"/>
    <col min="1040" max="1041" width="8.88671875" customWidth="1"/>
    <col min="1042" max="1043" width="0" hidden="1" customWidth="1"/>
    <col min="1281" max="1283" width="0.33203125" customWidth="1"/>
    <col min="1284" max="1284" width="16.88671875" customWidth="1"/>
    <col min="1285" max="1286" width="7.88671875" customWidth="1"/>
    <col min="1287" max="1287" width="8.88671875" customWidth="1"/>
    <col min="1288" max="1288" width="8" customWidth="1"/>
    <col min="1289" max="1289" width="8.109375" customWidth="1"/>
    <col min="1290" max="1290" width="8.44140625" customWidth="1"/>
    <col min="1291" max="1291" width="8.33203125" customWidth="1"/>
    <col min="1292" max="1292" width="8.5546875" customWidth="1"/>
    <col min="1293" max="1293" width="8.33203125" customWidth="1"/>
    <col min="1294" max="1294" width="13.109375" customWidth="1"/>
    <col min="1295" max="1295" width="9.33203125" customWidth="1"/>
    <col min="1296" max="1297" width="8.88671875" customWidth="1"/>
    <col min="1298" max="1299" width="0" hidden="1" customWidth="1"/>
    <col min="1537" max="1539" width="0.33203125" customWidth="1"/>
    <col min="1540" max="1540" width="16.88671875" customWidth="1"/>
    <col min="1541" max="1542" width="7.88671875" customWidth="1"/>
    <col min="1543" max="1543" width="8.88671875" customWidth="1"/>
    <col min="1544" max="1544" width="8" customWidth="1"/>
    <col min="1545" max="1545" width="8.109375" customWidth="1"/>
    <col min="1546" max="1546" width="8.44140625" customWidth="1"/>
    <col min="1547" max="1547" width="8.33203125" customWidth="1"/>
    <col min="1548" max="1548" width="8.5546875" customWidth="1"/>
    <col min="1549" max="1549" width="8.33203125" customWidth="1"/>
    <col min="1550" max="1550" width="13.109375" customWidth="1"/>
    <col min="1551" max="1551" width="9.33203125" customWidth="1"/>
    <col min="1552" max="1553" width="8.88671875" customWidth="1"/>
    <col min="1554" max="1555" width="0" hidden="1" customWidth="1"/>
    <col min="1793" max="1795" width="0.33203125" customWidth="1"/>
    <col min="1796" max="1796" width="16.88671875" customWidth="1"/>
    <col min="1797" max="1798" width="7.88671875" customWidth="1"/>
    <col min="1799" max="1799" width="8.88671875" customWidth="1"/>
    <col min="1800" max="1800" width="8" customWidth="1"/>
    <col min="1801" max="1801" width="8.109375" customWidth="1"/>
    <col min="1802" max="1802" width="8.44140625" customWidth="1"/>
    <col min="1803" max="1803" width="8.33203125" customWidth="1"/>
    <col min="1804" max="1804" width="8.5546875" customWidth="1"/>
    <col min="1805" max="1805" width="8.33203125" customWidth="1"/>
    <col min="1806" max="1806" width="13.109375" customWidth="1"/>
    <col min="1807" max="1807" width="9.33203125" customWidth="1"/>
    <col min="1808" max="1809" width="8.88671875" customWidth="1"/>
    <col min="1810" max="1811" width="0" hidden="1" customWidth="1"/>
    <col min="2049" max="2051" width="0.33203125" customWidth="1"/>
    <col min="2052" max="2052" width="16.88671875" customWidth="1"/>
    <col min="2053" max="2054" width="7.88671875" customWidth="1"/>
    <col min="2055" max="2055" width="8.88671875" customWidth="1"/>
    <col min="2056" max="2056" width="8" customWidth="1"/>
    <col min="2057" max="2057" width="8.109375" customWidth="1"/>
    <col min="2058" max="2058" width="8.44140625" customWidth="1"/>
    <col min="2059" max="2059" width="8.33203125" customWidth="1"/>
    <col min="2060" max="2060" width="8.5546875" customWidth="1"/>
    <col min="2061" max="2061" width="8.33203125" customWidth="1"/>
    <col min="2062" max="2062" width="13.109375" customWidth="1"/>
    <col min="2063" max="2063" width="9.33203125" customWidth="1"/>
    <col min="2064" max="2065" width="8.88671875" customWidth="1"/>
    <col min="2066" max="2067" width="0" hidden="1" customWidth="1"/>
    <col min="2305" max="2307" width="0.33203125" customWidth="1"/>
    <col min="2308" max="2308" width="16.88671875" customWidth="1"/>
    <col min="2309" max="2310" width="7.88671875" customWidth="1"/>
    <col min="2311" max="2311" width="8.88671875" customWidth="1"/>
    <col min="2312" max="2312" width="8" customWidth="1"/>
    <col min="2313" max="2313" width="8.109375" customWidth="1"/>
    <col min="2314" max="2314" width="8.44140625" customWidth="1"/>
    <col min="2315" max="2315" width="8.33203125" customWidth="1"/>
    <col min="2316" max="2316" width="8.5546875" customWidth="1"/>
    <col min="2317" max="2317" width="8.33203125" customWidth="1"/>
    <col min="2318" max="2318" width="13.109375" customWidth="1"/>
    <col min="2319" max="2319" width="9.33203125" customWidth="1"/>
    <col min="2320" max="2321" width="8.88671875" customWidth="1"/>
    <col min="2322" max="2323" width="0" hidden="1" customWidth="1"/>
    <col min="2561" max="2563" width="0.33203125" customWidth="1"/>
    <col min="2564" max="2564" width="16.88671875" customWidth="1"/>
    <col min="2565" max="2566" width="7.88671875" customWidth="1"/>
    <col min="2567" max="2567" width="8.88671875" customWidth="1"/>
    <col min="2568" max="2568" width="8" customWidth="1"/>
    <col min="2569" max="2569" width="8.109375" customWidth="1"/>
    <col min="2570" max="2570" width="8.44140625" customWidth="1"/>
    <col min="2571" max="2571" width="8.33203125" customWidth="1"/>
    <col min="2572" max="2572" width="8.5546875" customWidth="1"/>
    <col min="2573" max="2573" width="8.33203125" customWidth="1"/>
    <col min="2574" max="2574" width="13.109375" customWidth="1"/>
    <col min="2575" max="2575" width="9.33203125" customWidth="1"/>
    <col min="2576" max="2577" width="8.88671875" customWidth="1"/>
    <col min="2578" max="2579" width="0" hidden="1" customWidth="1"/>
    <col min="2817" max="2819" width="0.33203125" customWidth="1"/>
    <col min="2820" max="2820" width="16.88671875" customWidth="1"/>
    <col min="2821" max="2822" width="7.88671875" customWidth="1"/>
    <col min="2823" max="2823" width="8.88671875" customWidth="1"/>
    <col min="2824" max="2824" width="8" customWidth="1"/>
    <col min="2825" max="2825" width="8.109375" customWidth="1"/>
    <col min="2826" max="2826" width="8.44140625" customWidth="1"/>
    <col min="2827" max="2827" width="8.33203125" customWidth="1"/>
    <col min="2828" max="2828" width="8.5546875" customWidth="1"/>
    <col min="2829" max="2829" width="8.33203125" customWidth="1"/>
    <col min="2830" max="2830" width="13.109375" customWidth="1"/>
    <col min="2831" max="2831" width="9.33203125" customWidth="1"/>
    <col min="2832" max="2833" width="8.88671875" customWidth="1"/>
    <col min="2834" max="2835" width="0" hidden="1" customWidth="1"/>
    <col min="3073" max="3075" width="0.33203125" customWidth="1"/>
    <col min="3076" max="3076" width="16.88671875" customWidth="1"/>
    <col min="3077" max="3078" width="7.88671875" customWidth="1"/>
    <col min="3079" max="3079" width="8.88671875" customWidth="1"/>
    <col min="3080" max="3080" width="8" customWidth="1"/>
    <col min="3081" max="3081" width="8.109375" customWidth="1"/>
    <col min="3082" max="3082" width="8.44140625" customWidth="1"/>
    <col min="3083" max="3083" width="8.33203125" customWidth="1"/>
    <col min="3084" max="3084" width="8.5546875" customWidth="1"/>
    <col min="3085" max="3085" width="8.33203125" customWidth="1"/>
    <col min="3086" max="3086" width="13.109375" customWidth="1"/>
    <col min="3087" max="3087" width="9.33203125" customWidth="1"/>
    <col min="3088" max="3089" width="8.88671875" customWidth="1"/>
    <col min="3090" max="3091" width="0" hidden="1" customWidth="1"/>
    <col min="3329" max="3331" width="0.33203125" customWidth="1"/>
    <col min="3332" max="3332" width="16.88671875" customWidth="1"/>
    <col min="3333" max="3334" width="7.88671875" customWidth="1"/>
    <col min="3335" max="3335" width="8.88671875" customWidth="1"/>
    <col min="3336" max="3336" width="8" customWidth="1"/>
    <col min="3337" max="3337" width="8.109375" customWidth="1"/>
    <col min="3338" max="3338" width="8.44140625" customWidth="1"/>
    <col min="3339" max="3339" width="8.33203125" customWidth="1"/>
    <col min="3340" max="3340" width="8.5546875" customWidth="1"/>
    <col min="3341" max="3341" width="8.33203125" customWidth="1"/>
    <col min="3342" max="3342" width="13.109375" customWidth="1"/>
    <col min="3343" max="3343" width="9.33203125" customWidth="1"/>
    <col min="3344" max="3345" width="8.88671875" customWidth="1"/>
    <col min="3346" max="3347" width="0" hidden="1" customWidth="1"/>
    <col min="3585" max="3587" width="0.33203125" customWidth="1"/>
    <col min="3588" max="3588" width="16.88671875" customWidth="1"/>
    <col min="3589" max="3590" width="7.88671875" customWidth="1"/>
    <col min="3591" max="3591" width="8.88671875" customWidth="1"/>
    <col min="3592" max="3592" width="8" customWidth="1"/>
    <col min="3593" max="3593" width="8.109375" customWidth="1"/>
    <col min="3594" max="3594" width="8.44140625" customWidth="1"/>
    <col min="3595" max="3595" width="8.33203125" customWidth="1"/>
    <col min="3596" max="3596" width="8.5546875" customWidth="1"/>
    <col min="3597" max="3597" width="8.33203125" customWidth="1"/>
    <col min="3598" max="3598" width="13.109375" customWidth="1"/>
    <col min="3599" max="3599" width="9.33203125" customWidth="1"/>
    <col min="3600" max="3601" width="8.88671875" customWidth="1"/>
    <col min="3602" max="3603" width="0" hidden="1" customWidth="1"/>
    <col min="3841" max="3843" width="0.33203125" customWidth="1"/>
    <col min="3844" max="3844" width="16.88671875" customWidth="1"/>
    <col min="3845" max="3846" width="7.88671875" customWidth="1"/>
    <col min="3847" max="3847" width="8.88671875" customWidth="1"/>
    <col min="3848" max="3848" width="8" customWidth="1"/>
    <col min="3849" max="3849" width="8.109375" customWidth="1"/>
    <col min="3850" max="3850" width="8.44140625" customWidth="1"/>
    <col min="3851" max="3851" width="8.33203125" customWidth="1"/>
    <col min="3852" max="3852" width="8.5546875" customWidth="1"/>
    <col min="3853" max="3853" width="8.33203125" customWidth="1"/>
    <col min="3854" max="3854" width="13.109375" customWidth="1"/>
    <col min="3855" max="3855" width="9.33203125" customWidth="1"/>
    <col min="3856" max="3857" width="8.88671875" customWidth="1"/>
    <col min="3858" max="3859" width="0" hidden="1" customWidth="1"/>
    <col min="4097" max="4099" width="0.33203125" customWidth="1"/>
    <col min="4100" max="4100" width="16.88671875" customWidth="1"/>
    <col min="4101" max="4102" width="7.88671875" customWidth="1"/>
    <col min="4103" max="4103" width="8.88671875" customWidth="1"/>
    <col min="4104" max="4104" width="8" customWidth="1"/>
    <col min="4105" max="4105" width="8.109375" customWidth="1"/>
    <col min="4106" max="4106" width="8.44140625" customWidth="1"/>
    <col min="4107" max="4107" width="8.33203125" customWidth="1"/>
    <col min="4108" max="4108" width="8.5546875" customWidth="1"/>
    <col min="4109" max="4109" width="8.33203125" customWidth="1"/>
    <col min="4110" max="4110" width="13.109375" customWidth="1"/>
    <col min="4111" max="4111" width="9.33203125" customWidth="1"/>
    <col min="4112" max="4113" width="8.88671875" customWidth="1"/>
    <col min="4114" max="4115" width="0" hidden="1" customWidth="1"/>
    <col min="4353" max="4355" width="0.33203125" customWidth="1"/>
    <col min="4356" max="4356" width="16.88671875" customWidth="1"/>
    <col min="4357" max="4358" width="7.88671875" customWidth="1"/>
    <col min="4359" max="4359" width="8.88671875" customWidth="1"/>
    <col min="4360" max="4360" width="8" customWidth="1"/>
    <col min="4361" max="4361" width="8.109375" customWidth="1"/>
    <col min="4362" max="4362" width="8.44140625" customWidth="1"/>
    <col min="4363" max="4363" width="8.33203125" customWidth="1"/>
    <col min="4364" max="4364" width="8.5546875" customWidth="1"/>
    <col min="4365" max="4365" width="8.33203125" customWidth="1"/>
    <col min="4366" max="4366" width="13.109375" customWidth="1"/>
    <col min="4367" max="4367" width="9.33203125" customWidth="1"/>
    <col min="4368" max="4369" width="8.88671875" customWidth="1"/>
    <col min="4370" max="4371" width="0" hidden="1" customWidth="1"/>
    <col min="4609" max="4611" width="0.33203125" customWidth="1"/>
    <col min="4612" max="4612" width="16.88671875" customWidth="1"/>
    <col min="4613" max="4614" width="7.88671875" customWidth="1"/>
    <col min="4615" max="4615" width="8.88671875" customWidth="1"/>
    <col min="4616" max="4616" width="8" customWidth="1"/>
    <col min="4617" max="4617" width="8.109375" customWidth="1"/>
    <col min="4618" max="4618" width="8.44140625" customWidth="1"/>
    <col min="4619" max="4619" width="8.33203125" customWidth="1"/>
    <col min="4620" max="4620" width="8.5546875" customWidth="1"/>
    <col min="4621" max="4621" width="8.33203125" customWidth="1"/>
    <col min="4622" max="4622" width="13.109375" customWidth="1"/>
    <col min="4623" max="4623" width="9.33203125" customWidth="1"/>
    <col min="4624" max="4625" width="8.88671875" customWidth="1"/>
    <col min="4626" max="4627" width="0" hidden="1" customWidth="1"/>
    <col min="4865" max="4867" width="0.33203125" customWidth="1"/>
    <col min="4868" max="4868" width="16.88671875" customWidth="1"/>
    <col min="4869" max="4870" width="7.88671875" customWidth="1"/>
    <col min="4871" max="4871" width="8.88671875" customWidth="1"/>
    <col min="4872" max="4872" width="8" customWidth="1"/>
    <col min="4873" max="4873" width="8.109375" customWidth="1"/>
    <col min="4874" max="4874" width="8.44140625" customWidth="1"/>
    <col min="4875" max="4875" width="8.33203125" customWidth="1"/>
    <col min="4876" max="4876" width="8.5546875" customWidth="1"/>
    <col min="4877" max="4877" width="8.33203125" customWidth="1"/>
    <col min="4878" max="4878" width="13.109375" customWidth="1"/>
    <col min="4879" max="4879" width="9.33203125" customWidth="1"/>
    <col min="4880" max="4881" width="8.88671875" customWidth="1"/>
    <col min="4882" max="4883" width="0" hidden="1" customWidth="1"/>
    <col min="5121" max="5123" width="0.33203125" customWidth="1"/>
    <col min="5124" max="5124" width="16.88671875" customWidth="1"/>
    <col min="5125" max="5126" width="7.88671875" customWidth="1"/>
    <col min="5127" max="5127" width="8.88671875" customWidth="1"/>
    <col min="5128" max="5128" width="8" customWidth="1"/>
    <col min="5129" max="5129" width="8.109375" customWidth="1"/>
    <col min="5130" max="5130" width="8.44140625" customWidth="1"/>
    <col min="5131" max="5131" width="8.33203125" customWidth="1"/>
    <col min="5132" max="5132" width="8.5546875" customWidth="1"/>
    <col min="5133" max="5133" width="8.33203125" customWidth="1"/>
    <col min="5134" max="5134" width="13.109375" customWidth="1"/>
    <col min="5135" max="5135" width="9.33203125" customWidth="1"/>
    <col min="5136" max="5137" width="8.88671875" customWidth="1"/>
    <col min="5138" max="5139" width="0" hidden="1" customWidth="1"/>
    <col min="5377" max="5379" width="0.33203125" customWidth="1"/>
    <col min="5380" max="5380" width="16.88671875" customWidth="1"/>
    <col min="5381" max="5382" width="7.88671875" customWidth="1"/>
    <col min="5383" max="5383" width="8.88671875" customWidth="1"/>
    <col min="5384" max="5384" width="8" customWidth="1"/>
    <col min="5385" max="5385" width="8.109375" customWidth="1"/>
    <col min="5386" max="5386" width="8.44140625" customWidth="1"/>
    <col min="5387" max="5387" width="8.33203125" customWidth="1"/>
    <col min="5388" max="5388" width="8.5546875" customWidth="1"/>
    <col min="5389" max="5389" width="8.33203125" customWidth="1"/>
    <col min="5390" max="5390" width="13.109375" customWidth="1"/>
    <col min="5391" max="5391" width="9.33203125" customWidth="1"/>
    <col min="5392" max="5393" width="8.88671875" customWidth="1"/>
    <col min="5394" max="5395" width="0" hidden="1" customWidth="1"/>
    <col min="5633" max="5635" width="0.33203125" customWidth="1"/>
    <col min="5636" max="5636" width="16.88671875" customWidth="1"/>
    <col min="5637" max="5638" width="7.88671875" customWidth="1"/>
    <col min="5639" max="5639" width="8.88671875" customWidth="1"/>
    <col min="5640" max="5640" width="8" customWidth="1"/>
    <col min="5641" max="5641" width="8.109375" customWidth="1"/>
    <col min="5642" max="5642" width="8.44140625" customWidth="1"/>
    <col min="5643" max="5643" width="8.33203125" customWidth="1"/>
    <col min="5644" max="5644" width="8.5546875" customWidth="1"/>
    <col min="5645" max="5645" width="8.33203125" customWidth="1"/>
    <col min="5646" max="5646" width="13.109375" customWidth="1"/>
    <col min="5647" max="5647" width="9.33203125" customWidth="1"/>
    <col min="5648" max="5649" width="8.88671875" customWidth="1"/>
    <col min="5650" max="5651" width="0" hidden="1" customWidth="1"/>
    <col min="5889" max="5891" width="0.33203125" customWidth="1"/>
    <col min="5892" max="5892" width="16.88671875" customWidth="1"/>
    <col min="5893" max="5894" width="7.88671875" customWidth="1"/>
    <col min="5895" max="5895" width="8.88671875" customWidth="1"/>
    <col min="5896" max="5896" width="8" customWidth="1"/>
    <col min="5897" max="5897" width="8.109375" customWidth="1"/>
    <col min="5898" max="5898" width="8.44140625" customWidth="1"/>
    <col min="5899" max="5899" width="8.33203125" customWidth="1"/>
    <col min="5900" max="5900" width="8.5546875" customWidth="1"/>
    <col min="5901" max="5901" width="8.33203125" customWidth="1"/>
    <col min="5902" max="5902" width="13.109375" customWidth="1"/>
    <col min="5903" max="5903" width="9.33203125" customWidth="1"/>
    <col min="5904" max="5905" width="8.88671875" customWidth="1"/>
    <col min="5906" max="5907" width="0" hidden="1" customWidth="1"/>
    <col min="6145" max="6147" width="0.33203125" customWidth="1"/>
    <col min="6148" max="6148" width="16.88671875" customWidth="1"/>
    <col min="6149" max="6150" width="7.88671875" customWidth="1"/>
    <col min="6151" max="6151" width="8.88671875" customWidth="1"/>
    <col min="6152" max="6152" width="8" customWidth="1"/>
    <col min="6153" max="6153" width="8.109375" customWidth="1"/>
    <col min="6154" max="6154" width="8.44140625" customWidth="1"/>
    <col min="6155" max="6155" width="8.33203125" customWidth="1"/>
    <col min="6156" max="6156" width="8.5546875" customWidth="1"/>
    <col min="6157" max="6157" width="8.33203125" customWidth="1"/>
    <col min="6158" max="6158" width="13.109375" customWidth="1"/>
    <col min="6159" max="6159" width="9.33203125" customWidth="1"/>
    <col min="6160" max="6161" width="8.88671875" customWidth="1"/>
    <col min="6162" max="6163" width="0" hidden="1" customWidth="1"/>
    <col min="6401" max="6403" width="0.33203125" customWidth="1"/>
    <col min="6404" max="6404" width="16.88671875" customWidth="1"/>
    <col min="6405" max="6406" width="7.88671875" customWidth="1"/>
    <col min="6407" max="6407" width="8.88671875" customWidth="1"/>
    <col min="6408" max="6408" width="8" customWidth="1"/>
    <col min="6409" max="6409" width="8.109375" customWidth="1"/>
    <col min="6410" max="6410" width="8.44140625" customWidth="1"/>
    <col min="6411" max="6411" width="8.33203125" customWidth="1"/>
    <col min="6412" max="6412" width="8.5546875" customWidth="1"/>
    <col min="6413" max="6413" width="8.33203125" customWidth="1"/>
    <col min="6414" max="6414" width="13.109375" customWidth="1"/>
    <col min="6415" max="6415" width="9.33203125" customWidth="1"/>
    <col min="6416" max="6417" width="8.88671875" customWidth="1"/>
    <col min="6418" max="6419" width="0" hidden="1" customWidth="1"/>
    <col min="6657" max="6659" width="0.33203125" customWidth="1"/>
    <col min="6660" max="6660" width="16.88671875" customWidth="1"/>
    <col min="6661" max="6662" width="7.88671875" customWidth="1"/>
    <col min="6663" max="6663" width="8.88671875" customWidth="1"/>
    <col min="6664" max="6664" width="8" customWidth="1"/>
    <col min="6665" max="6665" width="8.109375" customWidth="1"/>
    <col min="6666" max="6666" width="8.44140625" customWidth="1"/>
    <col min="6667" max="6667" width="8.33203125" customWidth="1"/>
    <col min="6668" max="6668" width="8.5546875" customWidth="1"/>
    <col min="6669" max="6669" width="8.33203125" customWidth="1"/>
    <col min="6670" max="6670" width="13.109375" customWidth="1"/>
    <col min="6671" max="6671" width="9.33203125" customWidth="1"/>
    <col min="6672" max="6673" width="8.88671875" customWidth="1"/>
    <col min="6674" max="6675" width="0" hidden="1" customWidth="1"/>
    <col min="6913" max="6915" width="0.33203125" customWidth="1"/>
    <col min="6916" max="6916" width="16.88671875" customWidth="1"/>
    <col min="6917" max="6918" width="7.88671875" customWidth="1"/>
    <col min="6919" max="6919" width="8.88671875" customWidth="1"/>
    <col min="6920" max="6920" width="8" customWidth="1"/>
    <col min="6921" max="6921" width="8.109375" customWidth="1"/>
    <col min="6922" max="6922" width="8.44140625" customWidth="1"/>
    <col min="6923" max="6923" width="8.33203125" customWidth="1"/>
    <col min="6924" max="6924" width="8.5546875" customWidth="1"/>
    <col min="6925" max="6925" width="8.33203125" customWidth="1"/>
    <col min="6926" max="6926" width="13.109375" customWidth="1"/>
    <col min="6927" max="6927" width="9.33203125" customWidth="1"/>
    <col min="6928" max="6929" width="8.88671875" customWidth="1"/>
    <col min="6930" max="6931" width="0" hidden="1" customWidth="1"/>
    <col min="7169" max="7171" width="0.33203125" customWidth="1"/>
    <col min="7172" max="7172" width="16.88671875" customWidth="1"/>
    <col min="7173" max="7174" width="7.88671875" customWidth="1"/>
    <col min="7175" max="7175" width="8.88671875" customWidth="1"/>
    <col min="7176" max="7176" width="8" customWidth="1"/>
    <col min="7177" max="7177" width="8.109375" customWidth="1"/>
    <col min="7178" max="7178" width="8.44140625" customWidth="1"/>
    <col min="7179" max="7179" width="8.33203125" customWidth="1"/>
    <col min="7180" max="7180" width="8.5546875" customWidth="1"/>
    <col min="7181" max="7181" width="8.33203125" customWidth="1"/>
    <col min="7182" max="7182" width="13.109375" customWidth="1"/>
    <col min="7183" max="7183" width="9.33203125" customWidth="1"/>
    <col min="7184" max="7185" width="8.88671875" customWidth="1"/>
    <col min="7186" max="7187" width="0" hidden="1" customWidth="1"/>
    <col min="7425" max="7427" width="0.33203125" customWidth="1"/>
    <col min="7428" max="7428" width="16.88671875" customWidth="1"/>
    <col min="7429" max="7430" width="7.88671875" customWidth="1"/>
    <col min="7431" max="7431" width="8.88671875" customWidth="1"/>
    <col min="7432" max="7432" width="8" customWidth="1"/>
    <col min="7433" max="7433" width="8.109375" customWidth="1"/>
    <col min="7434" max="7434" width="8.44140625" customWidth="1"/>
    <col min="7435" max="7435" width="8.33203125" customWidth="1"/>
    <col min="7436" max="7436" width="8.5546875" customWidth="1"/>
    <col min="7437" max="7437" width="8.33203125" customWidth="1"/>
    <col min="7438" max="7438" width="13.109375" customWidth="1"/>
    <col min="7439" max="7439" width="9.33203125" customWidth="1"/>
    <col min="7440" max="7441" width="8.88671875" customWidth="1"/>
    <col min="7442" max="7443" width="0" hidden="1" customWidth="1"/>
    <col min="7681" max="7683" width="0.33203125" customWidth="1"/>
    <col min="7684" max="7684" width="16.88671875" customWidth="1"/>
    <col min="7685" max="7686" width="7.88671875" customWidth="1"/>
    <col min="7687" max="7687" width="8.88671875" customWidth="1"/>
    <col min="7688" max="7688" width="8" customWidth="1"/>
    <col min="7689" max="7689" width="8.109375" customWidth="1"/>
    <col min="7690" max="7690" width="8.44140625" customWidth="1"/>
    <col min="7691" max="7691" width="8.33203125" customWidth="1"/>
    <col min="7692" max="7692" width="8.5546875" customWidth="1"/>
    <col min="7693" max="7693" width="8.33203125" customWidth="1"/>
    <col min="7694" max="7694" width="13.109375" customWidth="1"/>
    <col min="7695" max="7695" width="9.33203125" customWidth="1"/>
    <col min="7696" max="7697" width="8.88671875" customWidth="1"/>
    <col min="7698" max="7699" width="0" hidden="1" customWidth="1"/>
    <col min="7937" max="7939" width="0.33203125" customWidth="1"/>
    <col min="7940" max="7940" width="16.88671875" customWidth="1"/>
    <col min="7941" max="7942" width="7.88671875" customWidth="1"/>
    <col min="7943" max="7943" width="8.88671875" customWidth="1"/>
    <col min="7944" max="7944" width="8" customWidth="1"/>
    <col min="7945" max="7945" width="8.109375" customWidth="1"/>
    <col min="7946" max="7946" width="8.44140625" customWidth="1"/>
    <col min="7947" max="7947" width="8.33203125" customWidth="1"/>
    <col min="7948" max="7948" width="8.5546875" customWidth="1"/>
    <col min="7949" max="7949" width="8.33203125" customWidth="1"/>
    <col min="7950" max="7950" width="13.109375" customWidth="1"/>
    <col min="7951" max="7951" width="9.33203125" customWidth="1"/>
    <col min="7952" max="7953" width="8.88671875" customWidth="1"/>
    <col min="7954" max="7955" width="0" hidden="1" customWidth="1"/>
    <col min="8193" max="8195" width="0.33203125" customWidth="1"/>
    <col min="8196" max="8196" width="16.88671875" customWidth="1"/>
    <col min="8197" max="8198" width="7.88671875" customWidth="1"/>
    <col min="8199" max="8199" width="8.88671875" customWidth="1"/>
    <col min="8200" max="8200" width="8" customWidth="1"/>
    <col min="8201" max="8201" width="8.109375" customWidth="1"/>
    <col min="8202" max="8202" width="8.44140625" customWidth="1"/>
    <col min="8203" max="8203" width="8.33203125" customWidth="1"/>
    <col min="8204" max="8204" width="8.5546875" customWidth="1"/>
    <col min="8205" max="8205" width="8.33203125" customWidth="1"/>
    <col min="8206" max="8206" width="13.109375" customWidth="1"/>
    <col min="8207" max="8207" width="9.33203125" customWidth="1"/>
    <col min="8208" max="8209" width="8.88671875" customWidth="1"/>
    <col min="8210" max="8211" width="0" hidden="1" customWidth="1"/>
    <col min="8449" max="8451" width="0.33203125" customWidth="1"/>
    <col min="8452" max="8452" width="16.88671875" customWidth="1"/>
    <col min="8453" max="8454" width="7.88671875" customWidth="1"/>
    <col min="8455" max="8455" width="8.88671875" customWidth="1"/>
    <col min="8456" max="8456" width="8" customWidth="1"/>
    <col min="8457" max="8457" width="8.109375" customWidth="1"/>
    <col min="8458" max="8458" width="8.44140625" customWidth="1"/>
    <col min="8459" max="8459" width="8.33203125" customWidth="1"/>
    <col min="8460" max="8460" width="8.5546875" customWidth="1"/>
    <col min="8461" max="8461" width="8.33203125" customWidth="1"/>
    <col min="8462" max="8462" width="13.109375" customWidth="1"/>
    <col min="8463" max="8463" width="9.33203125" customWidth="1"/>
    <col min="8464" max="8465" width="8.88671875" customWidth="1"/>
    <col min="8466" max="8467" width="0" hidden="1" customWidth="1"/>
    <col min="8705" max="8707" width="0.33203125" customWidth="1"/>
    <col min="8708" max="8708" width="16.88671875" customWidth="1"/>
    <col min="8709" max="8710" width="7.88671875" customWidth="1"/>
    <col min="8711" max="8711" width="8.88671875" customWidth="1"/>
    <col min="8712" max="8712" width="8" customWidth="1"/>
    <col min="8713" max="8713" width="8.109375" customWidth="1"/>
    <col min="8714" max="8714" width="8.44140625" customWidth="1"/>
    <col min="8715" max="8715" width="8.33203125" customWidth="1"/>
    <col min="8716" max="8716" width="8.5546875" customWidth="1"/>
    <col min="8717" max="8717" width="8.33203125" customWidth="1"/>
    <col min="8718" max="8718" width="13.109375" customWidth="1"/>
    <col min="8719" max="8719" width="9.33203125" customWidth="1"/>
    <col min="8720" max="8721" width="8.88671875" customWidth="1"/>
    <col min="8722" max="8723" width="0" hidden="1" customWidth="1"/>
    <col min="8961" max="8963" width="0.33203125" customWidth="1"/>
    <col min="8964" max="8964" width="16.88671875" customWidth="1"/>
    <col min="8965" max="8966" width="7.88671875" customWidth="1"/>
    <col min="8967" max="8967" width="8.88671875" customWidth="1"/>
    <col min="8968" max="8968" width="8" customWidth="1"/>
    <col min="8969" max="8969" width="8.109375" customWidth="1"/>
    <col min="8970" max="8970" width="8.44140625" customWidth="1"/>
    <col min="8971" max="8971" width="8.33203125" customWidth="1"/>
    <col min="8972" max="8972" width="8.5546875" customWidth="1"/>
    <col min="8973" max="8973" width="8.33203125" customWidth="1"/>
    <col min="8974" max="8974" width="13.109375" customWidth="1"/>
    <col min="8975" max="8975" width="9.33203125" customWidth="1"/>
    <col min="8976" max="8977" width="8.88671875" customWidth="1"/>
    <col min="8978" max="8979" width="0" hidden="1" customWidth="1"/>
    <col min="9217" max="9219" width="0.33203125" customWidth="1"/>
    <col min="9220" max="9220" width="16.88671875" customWidth="1"/>
    <col min="9221" max="9222" width="7.88671875" customWidth="1"/>
    <col min="9223" max="9223" width="8.88671875" customWidth="1"/>
    <col min="9224" max="9224" width="8" customWidth="1"/>
    <col min="9225" max="9225" width="8.109375" customWidth="1"/>
    <col min="9226" max="9226" width="8.44140625" customWidth="1"/>
    <col min="9227" max="9227" width="8.33203125" customWidth="1"/>
    <col min="9228" max="9228" width="8.5546875" customWidth="1"/>
    <col min="9229" max="9229" width="8.33203125" customWidth="1"/>
    <col min="9230" max="9230" width="13.109375" customWidth="1"/>
    <col min="9231" max="9231" width="9.33203125" customWidth="1"/>
    <col min="9232" max="9233" width="8.88671875" customWidth="1"/>
    <col min="9234" max="9235" width="0" hidden="1" customWidth="1"/>
    <col min="9473" max="9475" width="0.33203125" customWidth="1"/>
    <col min="9476" max="9476" width="16.88671875" customWidth="1"/>
    <col min="9477" max="9478" width="7.88671875" customWidth="1"/>
    <col min="9479" max="9479" width="8.88671875" customWidth="1"/>
    <col min="9480" max="9480" width="8" customWidth="1"/>
    <col min="9481" max="9481" width="8.109375" customWidth="1"/>
    <col min="9482" max="9482" width="8.44140625" customWidth="1"/>
    <col min="9483" max="9483" width="8.33203125" customWidth="1"/>
    <col min="9484" max="9484" width="8.5546875" customWidth="1"/>
    <col min="9485" max="9485" width="8.33203125" customWidth="1"/>
    <col min="9486" max="9486" width="13.109375" customWidth="1"/>
    <col min="9487" max="9487" width="9.33203125" customWidth="1"/>
    <col min="9488" max="9489" width="8.88671875" customWidth="1"/>
    <col min="9490" max="9491" width="0" hidden="1" customWidth="1"/>
    <col min="9729" max="9731" width="0.33203125" customWidth="1"/>
    <col min="9732" max="9732" width="16.88671875" customWidth="1"/>
    <col min="9733" max="9734" width="7.88671875" customWidth="1"/>
    <col min="9735" max="9735" width="8.88671875" customWidth="1"/>
    <col min="9736" max="9736" width="8" customWidth="1"/>
    <col min="9737" max="9737" width="8.109375" customWidth="1"/>
    <col min="9738" max="9738" width="8.44140625" customWidth="1"/>
    <col min="9739" max="9739" width="8.33203125" customWidth="1"/>
    <col min="9740" max="9740" width="8.5546875" customWidth="1"/>
    <col min="9741" max="9741" width="8.33203125" customWidth="1"/>
    <col min="9742" max="9742" width="13.109375" customWidth="1"/>
    <col min="9743" max="9743" width="9.33203125" customWidth="1"/>
    <col min="9744" max="9745" width="8.88671875" customWidth="1"/>
    <col min="9746" max="9747" width="0" hidden="1" customWidth="1"/>
    <col min="9985" max="9987" width="0.33203125" customWidth="1"/>
    <col min="9988" max="9988" width="16.88671875" customWidth="1"/>
    <col min="9989" max="9990" width="7.88671875" customWidth="1"/>
    <col min="9991" max="9991" width="8.88671875" customWidth="1"/>
    <col min="9992" max="9992" width="8" customWidth="1"/>
    <col min="9993" max="9993" width="8.109375" customWidth="1"/>
    <col min="9994" max="9994" width="8.44140625" customWidth="1"/>
    <col min="9995" max="9995" width="8.33203125" customWidth="1"/>
    <col min="9996" max="9996" width="8.5546875" customWidth="1"/>
    <col min="9997" max="9997" width="8.33203125" customWidth="1"/>
    <col min="9998" max="9998" width="13.109375" customWidth="1"/>
    <col min="9999" max="9999" width="9.33203125" customWidth="1"/>
    <col min="10000" max="10001" width="8.88671875" customWidth="1"/>
    <col min="10002" max="10003" width="0" hidden="1" customWidth="1"/>
    <col min="10241" max="10243" width="0.33203125" customWidth="1"/>
    <col min="10244" max="10244" width="16.88671875" customWidth="1"/>
    <col min="10245" max="10246" width="7.88671875" customWidth="1"/>
    <col min="10247" max="10247" width="8.88671875" customWidth="1"/>
    <col min="10248" max="10248" width="8" customWidth="1"/>
    <col min="10249" max="10249" width="8.109375" customWidth="1"/>
    <col min="10250" max="10250" width="8.44140625" customWidth="1"/>
    <col min="10251" max="10251" width="8.33203125" customWidth="1"/>
    <col min="10252" max="10252" width="8.5546875" customWidth="1"/>
    <col min="10253" max="10253" width="8.33203125" customWidth="1"/>
    <col min="10254" max="10254" width="13.109375" customWidth="1"/>
    <col min="10255" max="10255" width="9.33203125" customWidth="1"/>
    <col min="10256" max="10257" width="8.88671875" customWidth="1"/>
    <col min="10258" max="10259" width="0" hidden="1" customWidth="1"/>
    <col min="10497" max="10499" width="0.33203125" customWidth="1"/>
    <col min="10500" max="10500" width="16.88671875" customWidth="1"/>
    <col min="10501" max="10502" width="7.88671875" customWidth="1"/>
    <col min="10503" max="10503" width="8.88671875" customWidth="1"/>
    <col min="10504" max="10504" width="8" customWidth="1"/>
    <col min="10505" max="10505" width="8.109375" customWidth="1"/>
    <col min="10506" max="10506" width="8.44140625" customWidth="1"/>
    <col min="10507" max="10507" width="8.33203125" customWidth="1"/>
    <col min="10508" max="10508" width="8.5546875" customWidth="1"/>
    <col min="10509" max="10509" width="8.33203125" customWidth="1"/>
    <col min="10510" max="10510" width="13.109375" customWidth="1"/>
    <col min="10511" max="10511" width="9.33203125" customWidth="1"/>
    <col min="10512" max="10513" width="8.88671875" customWidth="1"/>
    <col min="10514" max="10515" width="0" hidden="1" customWidth="1"/>
    <col min="10753" max="10755" width="0.33203125" customWidth="1"/>
    <col min="10756" max="10756" width="16.88671875" customWidth="1"/>
    <col min="10757" max="10758" width="7.88671875" customWidth="1"/>
    <col min="10759" max="10759" width="8.88671875" customWidth="1"/>
    <col min="10760" max="10760" width="8" customWidth="1"/>
    <col min="10761" max="10761" width="8.109375" customWidth="1"/>
    <col min="10762" max="10762" width="8.44140625" customWidth="1"/>
    <col min="10763" max="10763" width="8.33203125" customWidth="1"/>
    <col min="10764" max="10764" width="8.5546875" customWidth="1"/>
    <col min="10765" max="10765" width="8.33203125" customWidth="1"/>
    <col min="10766" max="10766" width="13.109375" customWidth="1"/>
    <col min="10767" max="10767" width="9.33203125" customWidth="1"/>
    <col min="10768" max="10769" width="8.88671875" customWidth="1"/>
    <col min="10770" max="10771" width="0" hidden="1" customWidth="1"/>
    <col min="11009" max="11011" width="0.33203125" customWidth="1"/>
    <col min="11012" max="11012" width="16.88671875" customWidth="1"/>
    <col min="11013" max="11014" width="7.88671875" customWidth="1"/>
    <col min="11015" max="11015" width="8.88671875" customWidth="1"/>
    <col min="11016" max="11016" width="8" customWidth="1"/>
    <col min="11017" max="11017" width="8.109375" customWidth="1"/>
    <col min="11018" max="11018" width="8.44140625" customWidth="1"/>
    <col min="11019" max="11019" width="8.33203125" customWidth="1"/>
    <col min="11020" max="11020" width="8.5546875" customWidth="1"/>
    <col min="11021" max="11021" width="8.33203125" customWidth="1"/>
    <col min="11022" max="11022" width="13.109375" customWidth="1"/>
    <col min="11023" max="11023" width="9.33203125" customWidth="1"/>
    <col min="11024" max="11025" width="8.88671875" customWidth="1"/>
    <col min="11026" max="11027" width="0" hidden="1" customWidth="1"/>
    <col min="11265" max="11267" width="0.33203125" customWidth="1"/>
    <col min="11268" max="11268" width="16.88671875" customWidth="1"/>
    <col min="11269" max="11270" width="7.88671875" customWidth="1"/>
    <col min="11271" max="11271" width="8.88671875" customWidth="1"/>
    <col min="11272" max="11272" width="8" customWidth="1"/>
    <col min="11273" max="11273" width="8.109375" customWidth="1"/>
    <col min="11274" max="11274" width="8.44140625" customWidth="1"/>
    <col min="11275" max="11275" width="8.33203125" customWidth="1"/>
    <col min="11276" max="11276" width="8.5546875" customWidth="1"/>
    <col min="11277" max="11277" width="8.33203125" customWidth="1"/>
    <col min="11278" max="11278" width="13.109375" customWidth="1"/>
    <col min="11279" max="11279" width="9.33203125" customWidth="1"/>
    <col min="11280" max="11281" width="8.88671875" customWidth="1"/>
    <col min="11282" max="11283" width="0" hidden="1" customWidth="1"/>
    <col min="11521" max="11523" width="0.33203125" customWidth="1"/>
    <col min="11524" max="11524" width="16.88671875" customWidth="1"/>
    <col min="11525" max="11526" width="7.88671875" customWidth="1"/>
    <col min="11527" max="11527" width="8.88671875" customWidth="1"/>
    <col min="11528" max="11528" width="8" customWidth="1"/>
    <col min="11529" max="11529" width="8.109375" customWidth="1"/>
    <col min="11530" max="11530" width="8.44140625" customWidth="1"/>
    <col min="11531" max="11531" width="8.33203125" customWidth="1"/>
    <col min="11532" max="11532" width="8.5546875" customWidth="1"/>
    <col min="11533" max="11533" width="8.33203125" customWidth="1"/>
    <col min="11534" max="11534" width="13.109375" customWidth="1"/>
    <col min="11535" max="11535" width="9.33203125" customWidth="1"/>
    <col min="11536" max="11537" width="8.88671875" customWidth="1"/>
    <col min="11538" max="11539" width="0" hidden="1" customWidth="1"/>
    <col min="11777" max="11779" width="0.33203125" customWidth="1"/>
    <col min="11780" max="11780" width="16.88671875" customWidth="1"/>
    <col min="11781" max="11782" width="7.88671875" customWidth="1"/>
    <col min="11783" max="11783" width="8.88671875" customWidth="1"/>
    <col min="11784" max="11784" width="8" customWidth="1"/>
    <col min="11785" max="11785" width="8.109375" customWidth="1"/>
    <col min="11786" max="11786" width="8.44140625" customWidth="1"/>
    <col min="11787" max="11787" width="8.33203125" customWidth="1"/>
    <col min="11788" max="11788" width="8.5546875" customWidth="1"/>
    <col min="11789" max="11789" width="8.33203125" customWidth="1"/>
    <col min="11790" max="11790" width="13.109375" customWidth="1"/>
    <col min="11791" max="11791" width="9.33203125" customWidth="1"/>
    <col min="11792" max="11793" width="8.88671875" customWidth="1"/>
    <col min="11794" max="11795" width="0" hidden="1" customWidth="1"/>
    <col min="12033" max="12035" width="0.33203125" customWidth="1"/>
    <col min="12036" max="12036" width="16.88671875" customWidth="1"/>
    <col min="12037" max="12038" width="7.88671875" customWidth="1"/>
    <col min="12039" max="12039" width="8.88671875" customWidth="1"/>
    <col min="12040" max="12040" width="8" customWidth="1"/>
    <col min="12041" max="12041" width="8.109375" customWidth="1"/>
    <col min="12042" max="12042" width="8.44140625" customWidth="1"/>
    <col min="12043" max="12043" width="8.33203125" customWidth="1"/>
    <col min="12044" max="12044" width="8.5546875" customWidth="1"/>
    <col min="12045" max="12045" width="8.33203125" customWidth="1"/>
    <col min="12046" max="12046" width="13.109375" customWidth="1"/>
    <col min="12047" max="12047" width="9.33203125" customWidth="1"/>
    <col min="12048" max="12049" width="8.88671875" customWidth="1"/>
    <col min="12050" max="12051" width="0" hidden="1" customWidth="1"/>
    <col min="12289" max="12291" width="0.33203125" customWidth="1"/>
    <col min="12292" max="12292" width="16.88671875" customWidth="1"/>
    <col min="12293" max="12294" width="7.88671875" customWidth="1"/>
    <col min="12295" max="12295" width="8.88671875" customWidth="1"/>
    <col min="12296" max="12296" width="8" customWidth="1"/>
    <col min="12297" max="12297" width="8.109375" customWidth="1"/>
    <col min="12298" max="12298" width="8.44140625" customWidth="1"/>
    <col min="12299" max="12299" width="8.33203125" customWidth="1"/>
    <col min="12300" max="12300" width="8.5546875" customWidth="1"/>
    <col min="12301" max="12301" width="8.33203125" customWidth="1"/>
    <col min="12302" max="12302" width="13.109375" customWidth="1"/>
    <col min="12303" max="12303" width="9.33203125" customWidth="1"/>
    <col min="12304" max="12305" width="8.88671875" customWidth="1"/>
    <col min="12306" max="12307" width="0" hidden="1" customWidth="1"/>
    <col min="12545" max="12547" width="0.33203125" customWidth="1"/>
    <col min="12548" max="12548" width="16.88671875" customWidth="1"/>
    <col min="12549" max="12550" width="7.88671875" customWidth="1"/>
    <col min="12551" max="12551" width="8.88671875" customWidth="1"/>
    <col min="12552" max="12552" width="8" customWidth="1"/>
    <col min="12553" max="12553" width="8.109375" customWidth="1"/>
    <col min="12554" max="12554" width="8.44140625" customWidth="1"/>
    <col min="12555" max="12555" width="8.33203125" customWidth="1"/>
    <col min="12556" max="12556" width="8.5546875" customWidth="1"/>
    <col min="12557" max="12557" width="8.33203125" customWidth="1"/>
    <col min="12558" max="12558" width="13.109375" customWidth="1"/>
    <col min="12559" max="12559" width="9.33203125" customWidth="1"/>
    <col min="12560" max="12561" width="8.88671875" customWidth="1"/>
    <col min="12562" max="12563" width="0" hidden="1" customWidth="1"/>
    <col min="12801" max="12803" width="0.33203125" customWidth="1"/>
    <col min="12804" max="12804" width="16.88671875" customWidth="1"/>
    <col min="12805" max="12806" width="7.88671875" customWidth="1"/>
    <col min="12807" max="12807" width="8.88671875" customWidth="1"/>
    <col min="12808" max="12808" width="8" customWidth="1"/>
    <col min="12809" max="12809" width="8.109375" customWidth="1"/>
    <col min="12810" max="12810" width="8.44140625" customWidth="1"/>
    <col min="12811" max="12811" width="8.33203125" customWidth="1"/>
    <col min="12812" max="12812" width="8.5546875" customWidth="1"/>
    <col min="12813" max="12813" width="8.33203125" customWidth="1"/>
    <col min="12814" max="12814" width="13.109375" customWidth="1"/>
    <col min="12815" max="12815" width="9.33203125" customWidth="1"/>
    <col min="12816" max="12817" width="8.88671875" customWidth="1"/>
    <col min="12818" max="12819" width="0" hidden="1" customWidth="1"/>
    <col min="13057" max="13059" width="0.33203125" customWidth="1"/>
    <col min="13060" max="13060" width="16.88671875" customWidth="1"/>
    <col min="13061" max="13062" width="7.88671875" customWidth="1"/>
    <col min="13063" max="13063" width="8.88671875" customWidth="1"/>
    <col min="13064" max="13064" width="8" customWidth="1"/>
    <col min="13065" max="13065" width="8.109375" customWidth="1"/>
    <col min="13066" max="13066" width="8.44140625" customWidth="1"/>
    <col min="13067" max="13067" width="8.33203125" customWidth="1"/>
    <col min="13068" max="13068" width="8.5546875" customWidth="1"/>
    <col min="13069" max="13069" width="8.33203125" customWidth="1"/>
    <col min="13070" max="13070" width="13.109375" customWidth="1"/>
    <col min="13071" max="13071" width="9.33203125" customWidth="1"/>
    <col min="13072" max="13073" width="8.88671875" customWidth="1"/>
    <col min="13074" max="13075" width="0" hidden="1" customWidth="1"/>
    <col min="13313" max="13315" width="0.33203125" customWidth="1"/>
    <col min="13316" max="13316" width="16.88671875" customWidth="1"/>
    <col min="13317" max="13318" width="7.88671875" customWidth="1"/>
    <col min="13319" max="13319" width="8.88671875" customWidth="1"/>
    <col min="13320" max="13320" width="8" customWidth="1"/>
    <col min="13321" max="13321" width="8.109375" customWidth="1"/>
    <col min="13322" max="13322" width="8.44140625" customWidth="1"/>
    <col min="13323" max="13323" width="8.33203125" customWidth="1"/>
    <col min="13324" max="13324" width="8.5546875" customWidth="1"/>
    <col min="13325" max="13325" width="8.33203125" customWidth="1"/>
    <col min="13326" max="13326" width="13.109375" customWidth="1"/>
    <col min="13327" max="13327" width="9.33203125" customWidth="1"/>
    <col min="13328" max="13329" width="8.88671875" customWidth="1"/>
    <col min="13330" max="13331" width="0" hidden="1" customWidth="1"/>
    <col min="13569" max="13571" width="0.33203125" customWidth="1"/>
    <col min="13572" max="13572" width="16.88671875" customWidth="1"/>
    <col min="13573" max="13574" width="7.88671875" customWidth="1"/>
    <col min="13575" max="13575" width="8.88671875" customWidth="1"/>
    <col min="13576" max="13576" width="8" customWidth="1"/>
    <col min="13577" max="13577" width="8.109375" customWidth="1"/>
    <col min="13578" max="13578" width="8.44140625" customWidth="1"/>
    <col min="13579" max="13579" width="8.33203125" customWidth="1"/>
    <col min="13580" max="13580" width="8.5546875" customWidth="1"/>
    <col min="13581" max="13581" width="8.33203125" customWidth="1"/>
    <col min="13582" max="13582" width="13.109375" customWidth="1"/>
    <col min="13583" max="13583" width="9.33203125" customWidth="1"/>
    <col min="13584" max="13585" width="8.88671875" customWidth="1"/>
    <col min="13586" max="13587" width="0" hidden="1" customWidth="1"/>
    <col min="13825" max="13827" width="0.33203125" customWidth="1"/>
    <col min="13828" max="13828" width="16.88671875" customWidth="1"/>
    <col min="13829" max="13830" width="7.88671875" customWidth="1"/>
    <col min="13831" max="13831" width="8.88671875" customWidth="1"/>
    <col min="13832" max="13832" width="8" customWidth="1"/>
    <col min="13833" max="13833" width="8.109375" customWidth="1"/>
    <col min="13834" max="13834" width="8.44140625" customWidth="1"/>
    <col min="13835" max="13835" width="8.33203125" customWidth="1"/>
    <col min="13836" max="13836" width="8.5546875" customWidth="1"/>
    <col min="13837" max="13837" width="8.33203125" customWidth="1"/>
    <col min="13838" max="13838" width="13.109375" customWidth="1"/>
    <col min="13839" max="13839" width="9.33203125" customWidth="1"/>
    <col min="13840" max="13841" width="8.88671875" customWidth="1"/>
    <col min="13842" max="13843" width="0" hidden="1" customWidth="1"/>
    <col min="14081" max="14083" width="0.33203125" customWidth="1"/>
    <col min="14084" max="14084" width="16.88671875" customWidth="1"/>
    <col min="14085" max="14086" width="7.88671875" customWidth="1"/>
    <col min="14087" max="14087" width="8.88671875" customWidth="1"/>
    <col min="14088" max="14088" width="8" customWidth="1"/>
    <col min="14089" max="14089" width="8.109375" customWidth="1"/>
    <col min="14090" max="14090" width="8.44140625" customWidth="1"/>
    <col min="14091" max="14091" width="8.33203125" customWidth="1"/>
    <col min="14092" max="14092" width="8.5546875" customWidth="1"/>
    <col min="14093" max="14093" width="8.33203125" customWidth="1"/>
    <col min="14094" max="14094" width="13.109375" customWidth="1"/>
    <col min="14095" max="14095" width="9.33203125" customWidth="1"/>
    <col min="14096" max="14097" width="8.88671875" customWidth="1"/>
    <col min="14098" max="14099" width="0" hidden="1" customWidth="1"/>
    <col min="14337" max="14339" width="0.33203125" customWidth="1"/>
    <col min="14340" max="14340" width="16.88671875" customWidth="1"/>
    <col min="14341" max="14342" width="7.88671875" customWidth="1"/>
    <col min="14343" max="14343" width="8.88671875" customWidth="1"/>
    <col min="14344" max="14344" width="8" customWidth="1"/>
    <col min="14345" max="14345" width="8.109375" customWidth="1"/>
    <col min="14346" max="14346" width="8.44140625" customWidth="1"/>
    <col min="14347" max="14347" width="8.33203125" customWidth="1"/>
    <col min="14348" max="14348" width="8.5546875" customWidth="1"/>
    <col min="14349" max="14349" width="8.33203125" customWidth="1"/>
    <col min="14350" max="14350" width="13.109375" customWidth="1"/>
    <col min="14351" max="14351" width="9.33203125" customWidth="1"/>
    <col min="14352" max="14353" width="8.88671875" customWidth="1"/>
    <col min="14354" max="14355" width="0" hidden="1" customWidth="1"/>
    <col min="14593" max="14595" width="0.33203125" customWidth="1"/>
    <col min="14596" max="14596" width="16.88671875" customWidth="1"/>
    <col min="14597" max="14598" width="7.88671875" customWidth="1"/>
    <col min="14599" max="14599" width="8.88671875" customWidth="1"/>
    <col min="14600" max="14600" width="8" customWidth="1"/>
    <col min="14601" max="14601" width="8.109375" customWidth="1"/>
    <col min="14602" max="14602" width="8.44140625" customWidth="1"/>
    <col min="14603" max="14603" width="8.33203125" customWidth="1"/>
    <col min="14604" max="14604" width="8.5546875" customWidth="1"/>
    <col min="14605" max="14605" width="8.33203125" customWidth="1"/>
    <col min="14606" max="14606" width="13.109375" customWidth="1"/>
    <col min="14607" max="14607" width="9.33203125" customWidth="1"/>
    <col min="14608" max="14609" width="8.88671875" customWidth="1"/>
    <col min="14610" max="14611" width="0" hidden="1" customWidth="1"/>
    <col min="14849" max="14851" width="0.33203125" customWidth="1"/>
    <col min="14852" max="14852" width="16.88671875" customWidth="1"/>
    <col min="14853" max="14854" width="7.88671875" customWidth="1"/>
    <col min="14855" max="14855" width="8.88671875" customWidth="1"/>
    <col min="14856" max="14856" width="8" customWidth="1"/>
    <col min="14857" max="14857" width="8.109375" customWidth="1"/>
    <col min="14858" max="14858" width="8.44140625" customWidth="1"/>
    <col min="14859" max="14859" width="8.33203125" customWidth="1"/>
    <col min="14860" max="14860" width="8.5546875" customWidth="1"/>
    <col min="14861" max="14861" width="8.33203125" customWidth="1"/>
    <col min="14862" max="14862" width="13.109375" customWidth="1"/>
    <col min="14863" max="14863" width="9.33203125" customWidth="1"/>
    <col min="14864" max="14865" width="8.88671875" customWidth="1"/>
    <col min="14866" max="14867" width="0" hidden="1" customWidth="1"/>
    <col min="15105" max="15107" width="0.33203125" customWidth="1"/>
    <col min="15108" max="15108" width="16.88671875" customWidth="1"/>
    <col min="15109" max="15110" width="7.88671875" customWidth="1"/>
    <col min="15111" max="15111" width="8.88671875" customWidth="1"/>
    <col min="15112" max="15112" width="8" customWidth="1"/>
    <col min="15113" max="15113" width="8.109375" customWidth="1"/>
    <col min="15114" max="15114" width="8.44140625" customWidth="1"/>
    <col min="15115" max="15115" width="8.33203125" customWidth="1"/>
    <col min="15116" max="15116" width="8.5546875" customWidth="1"/>
    <col min="15117" max="15117" width="8.33203125" customWidth="1"/>
    <col min="15118" max="15118" width="13.109375" customWidth="1"/>
    <col min="15119" max="15119" width="9.33203125" customWidth="1"/>
    <col min="15120" max="15121" width="8.88671875" customWidth="1"/>
    <col min="15122" max="15123" width="0" hidden="1" customWidth="1"/>
    <col min="15361" max="15363" width="0.33203125" customWidth="1"/>
    <col min="15364" max="15364" width="16.88671875" customWidth="1"/>
    <col min="15365" max="15366" width="7.88671875" customWidth="1"/>
    <col min="15367" max="15367" width="8.88671875" customWidth="1"/>
    <col min="15368" max="15368" width="8" customWidth="1"/>
    <col min="15369" max="15369" width="8.109375" customWidth="1"/>
    <col min="15370" max="15370" width="8.44140625" customWidth="1"/>
    <col min="15371" max="15371" width="8.33203125" customWidth="1"/>
    <col min="15372" max="15372" width="8.5546875" customWidth="1"/>
    <col min="15373" max="15373" width="8.33203125" customWidth="1"/>
    <col min="15374" max="15374" width="13.109375" customWidth="1"/>
    <col min="15375" max="15375" width="9.33203125" customWidth="1"/>
    <col min="15376" max="15377" width="8.88671875" customWidth="1"/>
    <col min="15378" max="15379" width="0" hidden="1" customWidth="1"/>
    <col min="15617" max="15619" width="0.33203125" customWidth="1"/>
    <col min="15620" max="15620" width="16.88671875" customWidth="1"/>
    <col min="15621" max="15622" width="7.88671875" customWidth="1"/>
    <col min="15623" max="15623" width="8.88671875" customWidth="1"/>
    <col min="15624" max="15624" width="8" customWidth="1"/>
    <col min="15625" max="15625" width="8.109375" customWidth="1"/>
    <col min="15626" max="15626" width="8.44140625" customWidth="1"/>
    <col min="15627" max="15627" width="8.33203125" customWidth="1"/>
    <col min="15628" max="15628" width="8.5546875" customWidth="1"/>
    <col min="15629" max="15629" width="8.33203125" customWidth="1"/>
    <col min="15630" max="15630" width="13.109375" customWidth="1"/>
    <col min="15631" max="15631" width="9.33203125" customWidth="1"/>
    <col min="15632" max="15633" width="8.88671875" customWidth="1"/>
    <col min="15634" max="15635" width="0" hidden="1" customWidth="1"/>
    <col min="15873" max="15875" width="0.33203125" customWidth="1"/>
    <col min="15876" max="15876" width="16.88671875" customWidth="1"/>
    <col min="15877" max="15878" width="7.88671875" customWidth="1"/>
    <col min="15879" max="15879" width="8.88671875" customWidth="1"/>
    <col min="15880" max="15880" width="8" customWidth="1"/>
    <col min="15881" max="15881" width="8.109375" customWidth="1"/>
    <col min="15882" max="15882" width="8.44140625" customWidth="1"/>
    <col min="15883" max="15883" width="8.33203125" customWidth="1"/>
    <col min="15884" max="15884" width="8.5546875" customWidth="1"/>
    <col min="15885" max="15885" width="8.33203125" customWidth="1"/>
    <col min="15886" max="15886" width="13.109375" customWidth="1"/>
    <col min="15887" max="15887" width="9.33203125" customWidth="1"/>
    <col min="15888" max="15889" width="8.88671875" customWidth="1"/>
    <col min="15890" max="15891" width="0" hidden="1" customWidth="1"/>
    <col min="16129" max="16131" width="0.33203125" customWidth="1"/>
    <col min="16132" max="16132" width="16.88671875" customWidth="1"/>
    <col min="16133" max="16134" width="7.88671875" customWidth="1"/>
    <col min="16135" max="16135" width="8.88671875" customWidth="1"/>
    <col min="16136" max="16136" width="8" customWidth="1"/>
    <col min="16137" max="16137" width="8.109375" customWidth="1"/>
    <col min="16138" max="16138" width="8.44140625" customWidth="1"/>
    <col min="16139" max="16139" width="8.33203125" customWidth="1"/>
    <col min="16140" max="16140" width="8.5546875" customWidth="1"/>
    <col min="16141" max="16141" width="8.33203125" customWidth="1"/>
    <col min="16142" max="16142" width="13.109375" customWidth="1"/>
    <col min="16143" max="16143" width="9.33203125" customWidth="1"/>
    <col min="16144" max="16145" width="8.88671875" customWidth="1"/>
    <col min="16146" max="16147" width="0" hidden="1" customWidth="1"/>
  </cols>
  <sheetData>
    <row r="1" spans="4:11" x14ac:dyDescent="0.3">
      <c r="I1" s="1"/>
    </row>
    <row r="2" spans="4:11" hidden="1" x14ac:dyDescent="0.3">
      <c r="D2" s="2" t="s">
        <v>0</v>
      </c>
    </row>
    <row r="3" spans="4:11" hidden="1" x14ac:dyDescent="0.3">
      <c r="K3" t="s">
        <v>1</v>
      </c>
    </row>
    <row r="4" spans="4:11" hidden="1" x14ac:dyDescent="0.3">
      <c r="D4" s="3" t="s">
        <v>2</v>
      </c>
      <c r="E4" s="3" t="s">
        <v>3</v>
      </c>
      <c r="F4" s="3" t="s">
        <v>4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</row>
    <row r="5" spans="4:11" hidden="1" x14ac:dyDescent="0.3">
      <c r="D5" s="3" t="s">
        <v>10</v>
      </c>
      <c r="E5" s="3">
        <v>180</v>
      </c>
      <c r="F5" s="3">
        <v>140</v>
      </c>
      <c r="G5" s="3">
        <v>40</v>
      </c>
      <c r="H5" s="3">
        <v>1940</v>
      </c>
      <c r="I5" s="3">
        <v>1450</v>
      </c>
      <c r="J5" s="3">
        <v>90</v>
      </c>
      <c r="K5" s="3">
        <f>SUM(E5:J5)</f>
        <v>3840</v>
      </c>
    </row>
    <row r="6" spans="4:11" hidden="1" x14ac:dyDescent="0.3">
      <c r="D6" s="3" t="s">
        <v>11</v>
      </c>
      <c r="E6" s="3">
        <v>180</v>
      </c>
      <c r="F6" s="3">
        <v>140</v>
      </c>
      <c r="G6" s="3">
        <v>200</v>
      </c>
      <c r="H6" s="3">
        <v>1400</v>
      </c>
      <c r="I6" s="3">
        <v>1450</v>
      </c>
      <c r="J6" s="3">
        <v>100</v>
      </c>
      <c r="K6" s="3">
        <f t="shared" ref="K6:K16" si="0">SUM(E6:J6)</f>
        <v>3470</v>
      </c>
    </row>
    <row r="7" spans="4:11" hidden="1" x14ac:dyDescent="0.3">
      <c r="D7" s="3" t="s">
        <v>12</v>
      </c>
      <c r="E7" s="3">
        <v>195</v>
      </c>
      <c r="F7" s="3">
        <v>155</v>
      </c>
      <c r="G7" s="3">
        <v>150</v>
      </c>
      <c r="H7" s="3">
        <v>1200</v>
      </c>
      <c r="I7" s="3">
        <v>1800</v>
      </c>
      <c r="J7" s="3">
        <v>100</v>
      </c>
      <c r="K7" s="3">
        <f t="shared" si="0"/>
        <v>3600</v>
      </c>
    </row>
    <row r="8" spans="4:11" hidden="1" x14ac:dyDescent="0.3">
      <c r="D8" s="3" t="s">
        <v>13</v>
      </c>
      <c r="E8" s="3">
        <v>180</v>
      </c>
      <c r="F8" s="3">
        <v>140</v>
      </c>
      <c r="G8" s="3">
        <v>80</v>
      </c>
      <c r="H8" s="3">
        <v>1500</v>
      </c>
      <c r="I8" s="3">
        <v>1100</v>
      </c>
      <c r="J8" s="3">
        <v>50</v>
      </c>
      <c r="K8" s="3">
        <f t="shared" si="0"/>
        <v>3050</v>
      </c>
    </row>
    <row r="9" spans="4:11" hidden="1" x14ac:dyDescent="0.3">
      <c r="D9" s="3" t="s">
        <v>14</v>
      </c>
      <c r="E9" s="3">
        <v>170</v>
      </c>
      <c r="F9" s="3">
        <v>130</v>
      </c>
      <c r="G9" s="3">
        <v>80</v>
      </c>
      <c r="H9" s="3">
        <v>900</v>
      </c>
      <c r="I9" s="3">
        <v>1100</v>
      </c>
      <c r="J9" s="3">
        <v>60</v>
      </c>
      <c r="K9" s="3">
        <f t="shared" si="0"/>
        <v>2440</v>
      </c>
    </row>
    <row r="10" spans="4:11" hidden="1" x14ac:dyDescent="0.3">
      <c r="D10" s="3" t="s">
        <v>15</v>
      </c>
      <c r="E10" s="3">
        <v>95</v>
      </c>
      <c r="F10" s="3">
        <v>75</v>
      </c>
      <c r="G10" s="3">
        <v>30</v>
      </c>
      <c r="H10" s="3">
        <v>1000</v>
      </c>
      <c r="I10" s="3">
        <v>650</v>
      </c>
      <c r="J10" s="3">
        <v>50</v>
      </c>
      <c r="K10" s="3">
        <f t="shared" si="0"/>
        <v>1900</v>
      </c>
    </row>
    <row r="11" spans="4:11" hidden="1" x14ac:dyDescent="0.3">
      <c r="D11" s="3" t="s">
        <v>16</v>
      </c>
      <c r="E11" s="3">
        <v>95</v>
      </c>
      <c r="F11" s="3">
        <v>75</v>
      </c>
      <c r="G11" s="3">
        <v>30</v>
      </c>
      <c r="H11" s="3">
        <v>600</v>
      </c>
      <c r="I11" s="3">
        <v>250</v>
      </c>
      <c r="J11" s="3">
        <v>50</v>
      </c>
      <c r="K11" s="3">
        <f t="shared" si="0"/>
        <v>1100</v>
      </c>
    </row>
    <row r="12" spans="4:11" hidden="1" x14ac:dyDescent="0.3">
      <c r="D12" s="3" t="s">
        <v>17</v>
      </c>
      <c r="E12" s="3">
        <v>95</v>
      </c>
      <c r="F12" s="3">
        <v>75</v>
      </c>
      <c r="G12" s="3">
        <v>30</v>
      </c>
      <c r="H12" s="3">
        <v>500</v>
      </c>
      <c r="I12" s="3">
        <v>400</v>
      </c>
      <c r="J12" s="3">
        <v>50</v>
      </c>
      <c r="K12" s="3">
        <f t="shared" si="0"/>
        <v>1150</v>
      </c>
    </row>
    <row r="13" spans="4:11" hidden="1" x14ac:dyDescent="0.3">
      <c r="D13" s="3" t="s">
        <v>18</v>
      </c>
      <c r="E13" s="3">
        <v>95</v>
      </c>
      <c r="F13" s="3">
        <v>75</v>
      </c>
      <c r="G13" s="3">
        <v>50</v>
      </c>
      <c r="H13" s="3">
        <v>600</v>
      </c>
      <c r="I13" s="3">
        <v>500</v>
      </c>
      <c r="J13" s="3">
        <v>50</v>
      </c>
      <c r="K13" s="3">
        <f t="shared" si="0"/>
        <v>1370</v>
      </c>
    </row>
    <row r="14" spans="4:11" hidden="1" x14ac:dyDescent="0.3">
      <c r="D14" s="3" t="s">
        <v>19</v>
      </c>
      <c r="E14" s="3">
        <v>110</v>
      </c>
      <c r="F14" s="3">
        <v>90</v>
      </c>
      <c r="G14" s="3">
        <v>60</v>
      </c>
      <c r="H14" s="3">
        <v>1100</v>
      </c>
      <c r="I14" s="3">
        <v>1000</v>
      </c>
      <c r="J14" s="3">
        <v>50</v>
      </c>
      <c r="K14" s="3">
        <f t="shared" si="0"/>
        <v>2410</v>
      </c>
    </row>
    <row r="15" spans="4:11" hidden="1" x14ac:dyDescent="0.3">
      <c r="D15" s="3" t="s">
        <v>20</v>
      </c>
      <c r="E15" s="3">
        <v>140</v>
      </c>
      <c r="F15" s="3">
        <v>110</v>
      </c>
      <c r="G15" s="3">
        <v>150</v>
      </c>
      <c r="H15" s="3">
        <v>2100</v>
      </c>
      <c r="I15" s="3">
        <v>1500</v>
      </c>
      <c r="J15" s="3">
        <v>100</v>
      </c>
      <c r="K15" s="3">
        <f t="shared" si="0"/>
        <v>4100</v>
      </c>
    </row>
    <row r="16" spans="4:11" hidden="1" x14ac:dyDescent="0.3">
      <c r="D16" s="3" t="s">
        <v>21</v>
      </c>
      <c r="E16" s="3">
        <v>180</v>
      </c>
      <c r="F16" s="3">
        <v>140</v>
      </c>
      <c r="G16" s="3">
        <v>200</v>
      </c>
      <c r="H16" s="3">
        <v>2100</v>
      </c>
      <c r="I16" s="3">
        <v>2400</v>
      </c>
      <c r="J16" s="3">
        <v>150</v>
      </c>
      <c r="K16" s="3">
        <f t="shared" si="0"/>
        <v>5170</v>
      </c>
    </row>
    <row r="17" spans="4:19" hidden="1" x14ac:dyDescent="0.3">
      <c r="D17" s="4" t="s">
        <v>9</v>
      </c>
      <c r="E17" s="3">
        <f t="shared" ref="E17:K17" si="1">SUM(E5:E16)</f>
        <v>1715</v>
      </c>
      <c r="F17" s="3">
        <f t="shared" si="1"/>
        <v>1345</v>
      </c>
      <c r="G17" s="3">
        <f t="shared" si="1"/>
        <v>1100</v>
      </c>
      <c r="H17" s="3">
        <f t="shared" si="1"/>
        <v>14940</v>
      </c>
      <c r="I17" s="3">
        <f t="shared" si="1"/>
        <v>13600</v>
      </c>
      <c r="J17" s="3">
        <f t="shared" si="1"/>
        <v>900</v>
      </c>
      <c r="K17" s="3">
        <f t="shared" si="1"/>
        <v>33600</v>
      </c>
    </row>
    <row r="18" spans="4:19" hidden="1" x14ac:dyDescent="0.3"/>
    <row r="19" spans="4:19" hidden="1" x14ac:dyDescent="0.3"/>
    <row r="20" spans="4:19" hidden="1" x14ac:dyDescent="0.3"/>
    <row r="21" spans="4:19" hidden="1" x14ac:dyDescent="0.3"/>
    <row r="22" spans="4:19" hidden="1" x14ac:dyDescent="0.3"/>
    <row r="23" spans="4:19" hidden="1" x14ac:dyDescent="0.3"/>
    <row r="24" spans="4:19" hidden="1" x14ac:dyDescent="0.3"/>
    <row r="25" spans="4:19" hidden="1" x14ac:dyDescent="0.3"/>
    <row r="26" spans="4:19" hidden="1" x14ac:dyDescent="0.3"/>
    <row r="27" spans="4:19" hidden="1" x14ac:dyDescent="0.3"/>
    <row r="28" spans="4:19" hidden="1" x14ac:dyDescent="0.3"/>
    <row r="29" spans="4:19" hidden="1" x14ac:dyDescent="0.3"/>
    <row r="30" spans="4:19" hidden="1" x14ac:dyDescent="0.3"/>
    <row r="31" spans="4:19" hidden="1" x14ac:dyDescent="0.3"/>
    <row r="32" spans="4:19" x14ac:dyDescent="0.3"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 t="s">
        <v>22</v>
      </c>
      <c r="P32" s="6"/>
      <c r="Q32" s="5"/>
      <c r="R32" s="5"/>
      <c r="S32" s="5"/>
    </row>
    <row r="33" spans="4:19" x14ac:dyDescent="0.3">
      <c r="D33" s="5"/>
      <c r="E33" s="5"/>
      <c r="F33" s="5"/>
      <c r="G33" s="5"/>
      <c r="H33" s="5"/>
      <c r="I33" s="5"/>
      <c r="J33" s="5"/>
      <c r="K33" s="5"/>
      <c r="L33" s="5"/>
      <c r="M33" s="5"/>
      <c r="N33" s="7" t="s">
        <v>23</v>
      </c>
      <c r="O33" s="7"/>
      <c r="P33" s="7"/>
      <c r="Q33" s="7"/>
      <c r="R33" s="5"/>
      <c r="S33" s="5"/>
    </row>
    <row r="34" spans="4:19" x14ac:dyDescent="0.3"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</row>
    <row r="35" spans="4:19" x14ac:dyDescent="0.3"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</row>
    <row r="36" spans="4:19" x14ac:dyDescent="0.3"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</row>
    <row r="37" spans="4:19" ht="48" customHeight="1" x14ac:dyDescent="0.35">
      <c r="D37" s="8" t="s">
        <v>24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</row>
    <row r="38" spans="4:19" x14ac:dyDescent="0.3">
      <c r="D38" s="5"/>
      <c r="E38" s="5"/>
      <c r="F38" s="5"/>
      <c r="G38" s="9" t="s">
        <v>25</v>
      </c>
      <c r="H38" s="9"/>
      <c r="I38" s="9"/>
      <c r="J38" s="9"/>
      <c r="K38" s="9"/>
      <c r="L38" s="9"/>
      <c r="M38" s="9"/>
      <c r="N38" s="9"/>
      <c r="O38" s="9"/>
      <c r="P38" s="5"/>
      <c r="Q38" s="5"/>
      <c r="R38" s="5"/>
      <c r="S38" s="5"/>
    </row>
    <row r="39" spans="4:19" x14ac:dyDescent="0.3"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10" t="s">
        <v>26</v>
      </c>
      <c r="R39" s="5"/>
      <c r="S39" s="5"/>
    </row>
    <row r="40" spans="4:19" ht="30" customHeight="1" x14ac:dyDescent="0.3">
      <c r="D40" s="11" t="s">
        <v>27</v>
      </c>
      <c r="E40" s="12" t="s">
        <v>10</v>
      </c>
      <c r="F40" s="12" t="s">
        <v>11</v>
      </c>
      <c r="G40" s="12" t="s">
        <v>12</v>
      </c>
      <c r="H40" s="12" t="s">
        <v>13</v>
      </c>
      <c r="I40" s="12" t="s">
        <v>14</v>
      </c>
      <c r="J40" s="12" t="s">
        <v>15</v>
      </c>
      <c r="K40" s="12" t="s">
        <v>16</v>
      </c>
      <c r="L40" s="12" t="s">
        <v>28</v>
      </c>
      <c r="M40" s="12" t="s">
        <v>18</v>
      </c>
      <c r="N40" s="12" t="s">
        <v>19</v>
      </c>
      <c r="O40" s="12" t="s">
        <v>20</v>
      </c>
      <c r="P40" s="12" t="s">
        <v>21</v>
      </c>
      <c r="Q40" s="12" t="s">
        <v>29</v>
      </c>
      <c r="R40" s="13" t="s">
        <v>30</v>
      </c>
      <c r="S40" s="14" t="s">
        <v>31</v>
      </c>
    </row>
    <row r="41" spans="4:19" ht="85.5" customHeight="1" x14ac:dyDescent="0.3">
      <c r="D41" s="15" t="s">
        <v>32</v>
      </c>
      <c r="E41" s="16">
        <v>38</v>
      </c>
      <c r="F41" s="16">
        <v>25</v>
      </c>
      <c r="G41" s="16">
        <v>18</v>
      </c>
      <c r="H41" s="16">
        <v>16</v>
      </c>
      <c r="I41" s="16"/>
      <c r="J41" s="16"/>
      <c r="K41" s="16"/>
      <c r="L41" s="16"/>
      <c r="M41" s="16"/>
      <c r="N41" s="16"/>
      <c r="O41" s="16">
        <v>27</v>
      </c>
      <c r="P41" s="16">
        <v>40</v>
      </c>
      <c r="Q41" s="16">
        <v>164</v>
      </c>
      <c r="R41" s="17"/>
      <c r="S41" s="17" t="s">
        <v>33</v>
      </c>
    </row>
    <row r="42" spans="4:19" ht="30" hidden="1" customHeight="1" x14ac:dyDescent="0.3">
      <c r="D42" s="15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7"/>
      <c r="S42" s="17"/>
    </row>
    <row r="43" spans="4:19" ht="30" hidden="1" customHeight="1" x14ac:dyDescent="0.3">
      <c r="D43" s="15" t="s">
        <v>34</v>
      </c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7"/>
      <c r="S43" s="17" t="s">
        <v>33</v>
      </c>
    </row>
    <row r="44" spans="4:19" ht="23.25" customHeight="1" x14ac:dyDescent="0.35">
      <c r="D44" s="18" t="s">
        <v>9</v>
      </c>
      <c r="E44" s="19">
        <f t="shared" ref="E44:Q44" si="2">SUM(E41:E43)</f>
        <v>38</v>
      </c>
      <c r="F44" s="19">
        <f t="shared" si="2"/>
        <v>25</v>
      </c>
      <c r="G44" s="19">
        <f t="shared" si="2"/>
        <v>18</v>
      </c>
      <c r="H44" s="19">
        <f t="shared" si="2"/>
        <v>16</v>
      </c>
      <c r="I44" s="19">
        <f t="shared" si="2"/>
        <v>0</v>
      </c>
      <c r="J44" s="19">
        <f t="shared" si="2"/>
        <v>0</v>
      </c>
      <c r="K44" s="19">
        <f t="shared" si="2"/>
        <v>0</v>
      </c>
      <c r="L44" s="19">
        <f t="shared" si="2"/>
        <v>0</v>
      </c>
      <c r="M44" s="19">
        <f t="shared" si="2"/>
        <v>0</v>
      </c>
      <c r="N44" s="19"/>
      <c r="O44" s="19">
        <f t="shared" si="2"/>
        <v>27</v>
      </c>
      <c r="P44" s="19">
        <f t="shared" si="2"/>
        <v>40</v>
      </c>
      <c r="Q44" s="19">
        <f t="shared" si="2"/>
        <v>164</v>
      </c>
      <c r="R44" s="17"/>
      <c r="S44" s="17"/>
    </row>
    <row r="45" spans="4:19" ht="15.75" customHeight="1" x14ac:dyDescent="0.3">
      <c r="D45" s="20" t="s">
        <v>35</v>
      </c>
      <c r="E45" s="20" t="s">
        <v>36</v>
      </c>
      <c r="F45" s="20"/>
      <c r="G45" s="20"/>
      <c r="H45" s="20"/>
      <c r="I45" s="20"/>
      <c r="J45" s="20"/>
      <c r="K45" s="20"/>
      <c r="L45" s="21"/>
      <c r="M45" s="21"/>
      <c r="N45" s="21"/>
      <c r="O45" s="20"/>
      <c r="P45" s="20"/>
      <c r="Q45" s="20"/>
      <c r="R45" s="20"/>
      <c r="S45" s="20"/>
    </row>
    <row r="46" spans="4:19" ht="15.75" customHeight="1" x14ac:dyDescent="0.3">
      <c r="D46" s="20"/>
      <c r="E46" s="22" t="s">
        <v>37</v>
      </c>
      <c r="F46" s="22"/>
      <c r="G46" s="22"/>
      <c r="H46" s="22"/>
      <c r="I46" s="22"/>
      <c r="J46" s="22"/>
      <c r="K46" s="22"/>
      <c r="L46" s="23"/>
      <c r="M46" s="23"/>
      <c r="N46" s="23"/>
      <c r="O46" s="20"/>
      <c r="P46" s="20"/>
      <c r="Q46" s="20"/>
      <c r="R46" s="20"/>
      <c r="S46" s="20"/>
    </row>
    <row r="47" spans="4:19" x14ac:dyDescent="0.3">
      <c r="D47" s="5"/>
      <c r="E47" s="24" t="s">
        <v>38</v>
      </c>
      <c r="F47" s="24"/>
      <c r="G47" s="24"/>
      <c r="H47" s="24"/>
      <c r="I47" s="24"/>
      <c r="J47" s="24"/>
      <c r="K47" s="24"/>
      <c r="L47" s="5"/>
      <c r="M47" s="5"/>
      <c r="N47" s="5"/>
      <c r="O47" s="5"/>
      <c r="P47" s="5"/>
      <c r="Q47" s="5"/>
      <c r="R47" s="5"/>
      <c r="S47" s="5"/>
    </row>
    <row r="48" spans="4:19" ht="24" customHeight="1" x14ac:dyDescent="0.3">
      <c r="D48" s="5"/>
      <c r="E48" s="5"/>
      <c r="F48" s="5"/>
      <c r="G48" s="5" t="s">
        <v>39</v>
      </c>
      <c r="H48" s="5"/>
      <c r="I48" s="5"/>
      <c r="J48" s="5"/>
      <c r="K48" s="5"/>
      <c r="L48" s="5" t="s">
        <v>40</v>
      </c>
      <c r="M48" s="5"/>
      <c r="N48" s="5"/>
      <c r="O48" s="5"/>
      <c r="P48" s="5"/>
      <c r="Q48" s="5"/>
      <c r="R48" s="5"/>
      <c r="S48" s="5"/>
    </row>
    <row r="49" spans="4:20" ht="98.4" customHeight="1" x14ac:dyDescent="0.3">
      <c r="D49" s="5"/>
      <c r="E49" s="5"/>
      <c r="F49" s="25"/>
      <c r="G49" s="5"/>
      <c r="H49" s="25"/>
      <c r="I49" s="26"/>
      <c r="J49" s="27" t="s">
        <v>41</v>
      </c>
      <c r="K49" s="26"/>
      <c r="L49" s="26"/>
      <c r="M49" s="25"/>
      <c r="N49" s="5"/>
      <c r="O49" s="5"/>
      <c r="P49" s="5"/>
      <c r="Q49" s="5"/>
      <c r="R49" s="5"/>
      <c r="S49" s="5"/>
    </row>
    <row r="50" spans="4:20" x14ac:dyDescent="0.3">
      <c r="D50" s="5"/>
      <c r="E50" s="5" t="s">
        <v>42</v>
      </c>
      <c r="F50" s="26"/>
      <c r="G50" s="5"/>
      <c r="H50" s="26"/>
      <c r="I50" s="26"/>
      <c r="J50" s="26"/>
      <c r="K50" s="26"/>
      <c r="L50" s="26"/>
      <c r="M50" s="26"/>
      <c r="N50" s="5"/>
      <c r="O50" s="5"/>
      <c r="P50" s="5"/>
      <c r="Q50" s="5"/>
      <c r="R50" s="5"/>
      <c r="S50" s="5"/>
    </row>
    <row r="51" spans="4:20" x14ac:dyDescent="0.3"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4:20" x14ac:dyDescent="0.3">
      <c r="D52" t="s">
        <v>43</v>
      </c>
      <c r="E52" s="3">
        <v>25.3</v>
      </c>
      <c r="F52" s="3">
        <v>16.600000000000001</v>
      </c>
      <c r="G52" s="3">
        <v>12</v>
      </c>
      <c r="H52" s="3">
        <v>4.5999999999999996</v>
      </c>
      <c r="I52" s="3">
        <f>I55*66.5%</f>
        <v>0</v>
      </c>
      <c r="J52" s="3">
        <f>J55*66.5%</f>
        <v>0</v>
      </c>
      <c r="K52" s="3">
        <f>K55*66.5%</f>
        <v>0</v>
      </c>
      <c r="L52" s="3">
        <f>L55*66.5%</f>
        <v>0</v>
      </c>
      <c r="M52" s="3">
        <f>M55*66.5%</f>
        <v>0</v>
      </c>
      <c r="N52" s="3">
        <v>4.5999999999999996</v>
      </c>
      <c r="O52" s="3">
        <v>19.399999999999999</v>
      </c>
      <c r="P52" s="3">
        <v>26.5</v>
      </c>
      <c r="Q52" s="3">
        <f>SUM(E52:P52)</f>
        <v>109</v>
      </c>
      <c r="T52" s="28">
        <v>0.66500000000000004</v>
      </c>
    </row>
    <row r="53" spans="4:20" x14ac:dyDescent="0.3">
      <c r="D53" s="5" t="s">
        <v>44</v>
      </c>
      <c r="E53" s="3">
        <v>6.3</v>
      </c>
      <c r="F53" s="3">
        <v>4.2</v>
      </c>
      <c r="G53" s="3">
        <v>3</v>
      </c>
      <c r="H53" s="3">
        <v>1.2</v>
      </c>
      <c r="I53" s="3">
        <f>I55*16.7%</f>
        <v>0</v>
      </c>
      <c r="J53" s="3">
        <f>J55*16.7%</f>
        <v>0</v>
      </c>
      <c r="K53" s="3">
        <f>K55*16.7%</f>
        <v>0</v>
      </c>
      <c r="L53" s="3">
        <f>L55*16.7%</f>
        <v>0</v>
      </c>
      <c r="M53" s="3">
        <f>M55*16.7%</f>
        <v>0</v>
      </c>
      <c r="N53" s="3">
        <v>1.2</v>
      </c>
      <c r="O53" s="3">
        <v>4.8</v>
      </c>
      <c r="P53" s="3">
        <v>6.7</v>
      </c>
      <c r="Q53" s="3">
        <f>SUM(E53:P53)</f>
        <v>27.4</v>
      </c>
      <c r="T53" s="28">
        <v>0.16700000000000001</v>
      </c>
    </row>
    <row r="54" spans="4:20" x14ac:dyDescent="0.3">
      <c r="D54" t="s">
        <v>45</v>
      </c>
      <c r="E54" s="3">
        <v>6.4</v>
      </c>
      <c r="F54" s="3">
        <f t="shared" ref="F54:M54" si="3">F55*16.8%</f>
        <v>4.2</v>
      </c>
      <c r="G54" s="3">
        <v>3</v>
      </c>
      <c r="H54" s="3">
        <v>1.2</v>
      </c>
      <c r="I54" s="3">
        <f t="shared" si="3"/>
        <v>0</v>
      </c>
      <c r="J54" s="3">
        <f t="shared" si="3"/>
        <v>0</v>
      </c>
      <c r="K54" s="3">
        <f t="shared" si="3"/>
        <v>0</v>
      </c>
      <c r="L54" s="3">
        <f t="shared" si="3"/>
        <v>0</v>
      </c>
      <c r="M54" s="3">
        <f t="shared" si="3"/>
        <v>0</v>
      </c>
      <c r="N54" s="3">
        <v>1.2</v>
      </c>
      <c r="O54" s="3">
        <v>4.8</v>
      </c>
      <c r="P54" s="3">
        <v>6.8</v>
      </c>
      <c r="Q54" s="3">
        <f>SUM(E54:P54)</f>
        <v>27.6</v>
      </c>
      <c r="T54" s="28">
        <v>0.16800000000000001</v>
      </c>
    </row>
    <row r="55" spans="4:20" x14ac:dyDescent="0.3">
      <c r="D55" t="s">
        <v>9</v>
      </c>
      <c r="E55" s="29">
        <f>E44</f>
        <v>38</v>
      </c>
      <c r="F55" s="29">
        <f t="shared" ref="F55:P55" si="4">F44</f>
        <v>25</v>
      </c>
      <c r="G55" s="29">
        <f t="shared" si="4"/>
        <v>18</v>
      </c>
      <c r="H55" s="29">
        <f t="shared" si="4"/>
        <v>16</v>
      </c>
      <c r="I55" s="29">
        <f t="shared" si="4"/>
        <v>0</v>
      </c>
      <c r="J55" s="29">
        <f t="shared" si="4"/>
        <v>0</v>
      </c>
      <c r="K55" s="29">
        <f t="shared" si="4"/>
        <v>0</v>
      </c>
      <c r="L55" s="29">
        <f t="shared" si="4"/>
        <v>0</v>
      </c>
      <c r="M55" s="29">
        <f t="shared" si="4"/>
        <v>0</v>
      </c>
      <c r="N55" s="29">
        <f t="shared" si="4"/>
        <v>0</v>
      </c>
      <c r="O55" s="29">
        <f t="shared" si="4"/>
        <v>27</v>
      </c>
      <c r="P55" s="29">
        <f t="shared" si="4"/>
        <v>40</v>
      </c>
      <c r="Q55" s="29">
        <f>SUM(E55:P55)</f>
        <v>164</v>
      </c>
    </row>
    <row r="56" spans="4:20" x14ac:dyDescent="0.3"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8" spans="4:20" x14ac:dyDescent="0.3">
      <c r="D58" s="5"/>
      <c r="E58" s="5" t="s">
        <v>46</v>
      </c>
      <c r="F58" s="26"/>
      <c r="G58" s="5"/>
      <c r="H58" s="26"/>
      <c r="I58" s="26"/>
      <c r="J58" s="26"/>
      <c r="K58" s="26"/>
      <c r="L58" s="26"/>
      <c r="M58" s="26"/>
      <c r="N58" s="5"/>
      <c r="O58" s="5"/>
      <c r="P58" s="5"/>
      <c r="Q58" s="5"/>
      <c r="R58" s="5"/>
      <c r="S58" s="5"/>
    </row>
    <row r="59" spans="4:20" x14ac:dyDescent="0.3"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</row>
    <row r="60" spans="4:20" x14ac:dyDescent="0.3">
      <c r="D60" t="s">
        <v>43</v>
      </c>
      <c r="E60" s="3">
        <f>E52*2706.49</f>
        <v>68474.197</v>
      </c>
      <c r="F60" s="3">
        <f t="shared" ref="F60:Q62" si="5">F52*2706.49</f>
        <v>44927.733999999997</v>
      </c>
      <c r="G60" s="3">
        <f t="shared" si="5"/>
        <v>32477.879999999997</v>
      </c>
      <c r="H60" s="3">
        <f t="shared" si="5"/>
        <v>12449.853999999998</v>
      </c>
      <c r="I60" s="3">
        <f t="shared" si="5"/>
        <v>0</v>
      </c>
      <c r="J60" s="3">
        <f t="shared" si="5"/>
        <v>0</v>
      </c>
      <c r="K60" s="3">
        <f t="shared" si="5"/>
        <v>0</v>
      </c>
      <c r="L60" s="3">
        <f t="shared" si="5"/>
        <v>0</v>
      </c>
      <c r="M60" s="3">
        <f t="shared" si="5"/>
        <v>0</v>
      </c>
      <c r="N60" s="3">
        <f t="shared" si="5"/>
        <v>12449.853999999998</v>
      </c>
      <c r="O60" s="3">
        <f t="shared" si="5"/>
        <v>52505.905999999995</v>
      </c>
      <c r="P60" s="3">
        <f t="shared" si="5"/>
        <v>71721.985000000001</v>
      </c>
      <c r="Q60" s="3">
        <f t="shared" si="5"/>
        <v>295007.40999999997</v>
      </c>
      <c r="T60" s="28">
        <v>0.66500000000000004</v>
      </c>
    </row>
    <row r="61" spans="4:20" x14ac:dyDescent="0.3">
      <c r="D61" s="5" t="s">
        <v>44</v>
      </c>
      <c r="E61" s="3">
        <f>E53*2706.49</f>
        <v>17050.886999999999</v>
      </c>
      <c r="F61" s="3">
        <f t="shared" si="5"/>
        <v>11367.258</v>
      </c>
      <c r="G61" s="3">
        <f t="shared" si="5"/>
        <v>8119.4699999999993</v>
      </c>
      <c r="H61" s="3">
        <f t="shared" si="5"/>
        <v>3247.7879999999996</v>
      </c>
      <c r="I61" s="3">
        <f t="shared" si="5"/>
        <v>0</v>
      </c>
      <c r="J61" s="3">
        <f t="shared" si="5"/>
        <v>0</v>
      </c>
      <c r="K61" s="3">
        <f t="shared" si="5"/>
        <v>0</v>
      </c>
      <c r="L61" s="3">
        <f t="shared" si="5"/>
        <v>0</v>
      </c>
      <c r="M61" s="3">
        <f t="shared" si="5"/>
        <v>0</v>
      </c>
      <c r="N61" s="3">
        <f t="shared" si="5"/>
        <v>3247.7879999999996</v>
      </c>
      <c r="O61" s="3">
        <f t="shared" si="5"/>
        <v>12991.151999999998</v>
      </c>
      <c r="P61" s="3">
        <f t="shared" si="5"/>
        <v>18133.483</v>
      </c>
      <c r="Q61" s="3">
        <f t="shared" si="5"/>
        <v>74157.825999999986</v>
      </c>
      <c r="T61" s="28">
        <v>0.16700000000000001</v>
      </c>
    </row>
    <row r="62" spans="4:20" x14ac:dyDescent="0.3">
      <c r="D62" t="s">
        <v>45</v>
      </c>
      <c r="E62" s="3">
        <f>E54*2706.49</f>
        <v>17321.536</v>
      </c>
      <c r="F62" s="3">
        <f t="shared" si="5"/>
        <v>11367.258</v>
      </c>
      <c r="G62" s="3">
        <f t="shared" si="5"/>
        <v>8119.4699999999993</v>
      </c>
      <c r="H62" s="3">
        <f t="shared" si="5"/>
        <v>3247.7879999999996</v>
      </c>
      <c r="I62" s="3">
        <f t="shared" si="5"/>
        <v>0</v>
      </c>
      <c r="J62" s="3">
        <f t="shared" si="5"/>
        <v>0</v>
      </c>
      <c r="K62" s="3">
        <f t="shared" si="5"/>
        <v>0</v>
      </c>
      <c r="L62" s="3">
        <f t="shared" si="5"/>
        <v>0</v>
      </c>
      <c r="M62" s="3">
        <f t="shared" si="5"/>
        <v>0</v>
      </c>
      <c r="N62" s="3">
        <f t="shared" si="5"/>
        <v>3247.7879999999996</v>
      </c>
      <c r="O62" s="3">
        <f t="shared" si="5"/>
        <v>12991.151999999998</v>
      </c>
      <c r="P62" s="3">
        <f t="shared" si="5"/>
        <v>18404.131999999998</v>
      </c>
      <c r="Q62" s="3">
        <f t="shared" si="5"/>
        <v>74699.123999999996</v>
      </c>
      <c r="T62" s="28">
        <v>0.16800000000000001</v>
      </c>
    </row>
    <row r="63" spans="4:20" x14ac:dyDescent="0.3">
      <c r="D63" t="s">
        <v>9</v>
      </c>
      <c r="E63" s="29">
        <f>SUM(E60:E62)</f>
        <v>102846.62</v>
      </c>
      <c r="F63" s="29">
        <f t="shared" ref="F63:Q63" si="6">SUM(F60:F62)</f>
        <v>67662.25</v>
      </c>
      <c r="G63" s="29">
        <f t="shared" si="6"/>
        <v>48716.82</v>
      </c>
      <c r="H63" s="29">
        <f t="shared" si="6"/>
        <v>18945.429999999997</v>
      </c>
      <c r="I63" s="29">
        <f t="shared" si="6"/>
        <v>0</v>
      </c>
      <c r="J63" s="29">
        <f t="shared" si="6"/>
        <v>0</v>
      </c>
      <c r="K63" s="29">
        <f t="shared" si="6"/>
        <v>0</v>
      </c>
      <c r="L63" s="29">
        <f t="shared" si="6"/>
        <v>0</v>
      </c>
      <c r="M63" s="29">
        <f t="shared" si="6"/>
        <v>0</v>
      </c>
      <c r="N63" s="29">
        <f t="shared" si="6"/>
        <v>18945.429999999997</v>
      </c>
      <c r="O63" s="29">
        <f t="shared" si="6"/>
        <v>78488.209999999992</v>
      </c>
      <c r="P63" s="29">
        <f t="shared" si="6"/>
        <v>108259.59999999999</v>
      </c>
      <c r="Q63" s="29">
        <f t="shared" si="6"/>
        <v>443864.36</v>
      </c>
    </row>
    <row r="65" spans="4:17" x14ac:dyDescent="0.3">
      <c r="D65" t="s">
        <v>47</v>
      </c>
      <c r="E65" s="3">
        <v>68500</v>
      </c>
      <c r="F65" s="3">
        <v>45000</v>
      </c>
      <c r="G65" s="3">
        <v>32500</v>
      </c>
      <c r="H65" s="3">
        <v>12400</v>
      </c>
      <c r="I65" s="3"/>
      <c r="J65" s="3"/>
      <c r="K65" s="3"/>
      <c r="L65" s="3"/>
      <c r="M65" s="3"/>
      <c r="N65" s="3">
        <v>12400</v>
      </c>
      <c r="O65" s="3">
        <v>52500</v>
      </c>
      <c r="P65" s="3">
        <v>71700</v>
      </c>
      <c r="Q65" s="3">
        <f>SUM(E65:P65)</f>
        <v>295000</v>
      </c>
    </row>
  </sheetData>
  <mergeCells count="4">
    <mergeCell ref="N33:Q33"/>
    <mergeCell ref="D37:S37"/>
    <mergeCell ref="G38:O38"/>
    <mergeCell ref="E46:K4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2023-11-10T06:26:56Z</dcterms:modified>
</cp:coreProperties>
</file>