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65" activeTab="7"/>
  </bookViews>
  <sheets>
    <sheet name="2275 (4)" sheetId="26" r:id="rId1"/>
    <sheet name="2275 (3)" sheetId="25" r:id="rId2"/>
    <sheet name="2275 (2)" sheetId="24" r:id="rId3"/>
    <sheet name="2274" sheetId="22" r:id="rId4"/>
    <sheet name="2273" sheetId="21" r:id="rId5"/>
    <sheet name="2271" sheetId="20" r:id="rId6"/>
    <sheet name="2272" sheetId="19" r:id="rId7"/>
    <sheet name="Аркуш1" sheetId="27" r:id="rId8"/>
  </sheets>
  <calcPr calcId="162913"/>
</workbook>
</file>

<file path=xl/calcChain.xml><?xml version="1.0" encoding="utf-8"?>
<calcChain xmlns="http://schemas.openxmlformats.org/spreadsheetml/2006/main">
  <c r="Q51" i="20" l="1"/>
  <c r="Q58" i="22"/>
  <c r="Q17" i="27"/>
  <c r="P30" i="27"/>
  <c r="O30" i="27"/>
  <c r="N30" i="27"/>
  <c r="G30" i="27"/>
  <c r="F30" i="27"/>
  <c r="E30" i="27"/>
  <c r="Q29" i="27"/>
  <c r="Q25" i="27"/>
  <c r="Q15" i="27"/>
  <c r="P53" i="25"/>
  <c r="O53" i="25"/>
  <c r="N53" i="25"/>
  <c r="M53" i="25"/>
  <c r="L53" i="25"/>
  <c r="K53" i="25"/>
  <c r="J53" i="25"/>
  <c r="I53" i="25"/>
  <c r="H53" i="25"/>
  <c r="G53" i="25"/>
  <c r="F53" i="25"/>
  <c r="E53" i="25"/>
  <c r="Q52" i="25"/>
  <c r="Q50" i="25"/>
  <c r="Q44" i="25"/>
  <c r="Q43" i="25"/>
  <c r="Q42" i="25"/>
  <c r="Q41" i="25"/>
  <c r="Q40" i="25"/>
  <c r="Q39" i="25"/>
  <c r="Q38" i="25"/>
  <c r="Q57" i="22"/>
  <c r="Q43" i="22"/>
  <c r="Q81" i="21"/>
  <c r="Q77" i="21"/>
  <c r="Q73" i="21"/>
  <c r="Q45" i="21"/>
  <c r="Q55" i="21"/>
  <c r="Q52" i="21"/>
  <c r="Q86" i="21"/>
  <c r="Q85" i="21"/>
  <c r="Q71" i="21"/>
  <c r="Q43" i="21"/>
  <c r="Q75" i="21"/>
  <c r="Q82" i="21"/>
  <c r="Q46" i="21"/>
  <c r="Q58" i="21"/>
  <c r="Q60" i="21"/>
  <c r="Q56" i="21"/>
  <c r="Q69" i="21"/>
  <c r="Q66" i="21"/>
  <c r="Q64" i="21"/>
  <c r="Q62" i="21"/>
  <c r="Q50" i="21"/>
  <c r="Q55" i="20"/>
  <c r="Q54" i="20"/>
  <c r="Q44" i="20"/>
  <c r="Q41" i="20"/>
  <c r="R54" i="19"/>
  <c r="F96" i="21"/>
  <c r="G96" i="21"/>
  <c r="H96" i="21"/>
  <c r="I96" i="21"/>
  <c r="J96" i="21"/>
  <c r="K96" i="21"/>
  <c r="L96" i="21"/>
  <c r="M96" i="21"/>
  <c r="N96" i="21"/>
  <c r="O96" i="21"/>
  <c r="P96" i="21"/>
  <c r="E96" i="21"/>
  <c r="G65" i="19"/>
  <c r="H65" i="19"/>
  <c r="I65" i="19"/>
  <c r="J65" i="19"/>
  <c r="K65" i="19"/>
  <c r="L65" i="19"/>
  <c r="M65" i="19"/>
  <c r="N65" i="19"/>
  <c r="O65" i="19"/>
  <c r="P65" i="19"/>
  <c r="Q65" i="19"/>
  <c r="G64" i="19"/>
  <c r="H64" i="19"/>
  <c r="I64" i="19"/>
  <c r="J64" i="19"/>
  <c r="K64" i="19"/>
  <c r="L64" i="19"/>
  <c r="M64" i="19"/>
  <c r="N64" i="19"/>
  <c r="O64" i="19"/>
  <c r="P64" i="19"/>
  <c r="Q64" i="19"/>
  <c r="F65" i="19"/>
  <c r="F64" i="19"/>
  <c r="Q53" i="25" l="1"/>
  <c r="Q30" i="27"/>
  <c r="P44" i="24"/>
  <c r="Q44" i="24"/>
  <c r="O44" i="24"/>
  <c r="H44" i="24"/>
  <c r="G44" i="24"/>
  <c r="F44" i="24"/>
  <c r="Q51" i="21" l="1"/>
  <c r="Q56" i="22"/>
  <c r="L4" i="19" l="1"/>
  <c r="L5" i="19"/>
  <c r="L6" i="19"/>
  <c r="L7" i="19"/>
  <c r="L8" i="19"/>
  <c r="L9" i="19"/>
  <c r="L10" i="19"/>
  <c r="L11" i="19"/>
  <c r="L12" i="19"/>
  <c r="L13" i="19"/>
  <c r="L14" i="19"/>
  <c r="L15" i="19"/>
  <c r="F16" i="19"/>
  <c r="G16" i="19"/>
  <c r="H16" i="19"/>
  <c r="I16" i="19"/>
  <c r="J16" i="19"/>
  <c r="K16" i="19"/>
  <c r="R34" i="19"/>
  <c r="R35" i="19"/>
  <c r="R36" i="19"/>
  <c r="R37" i="19"/>
  <c r="R38" i="19"/>
  <c r="R39" i="19"/>
  <c r="R40" i="19"/>
  <c r="R41" i="19"/>
  <c r="R42" i="19"/>
  <c r="R43" i="19"/>
  <c r="R44" i="19"/>
  <c r="R45" i="19"/>
  <c r="R46" i="19"/>
  <c r="R47" i="19"/>
  <c r="R48" i="19"/>
  <c r="R49" i="19"/>
  <c r="R50" i="19"/>
  <c r="R51" i="19"/>
  <c r="R55" i="19"/>
  <c r="R56" i="19"/>
  <c r="R57" i="19"/>
  <c r="R58" i="19"/>
  <c r="R59" i="19"/>
  <c r="R60" i="19"/>
  <c r="R61" i="19"/>
  <c r="R62" i="19"/>
  <c r="R63" i="19"/>
  <c r="K5" i="20"/>
  <c r="K6" i="20"/>
  <c r="K7" i="20"/>
  <c r="K8" i="20"/>
  <c r="K9" i="20"/>
  <c r="K10" i="20"/>
  <c r="K11" i="20"/>
  <c r="K12" i="20"/>
  <c r="K13" i="20"/>
  <c r="K14" i="20"/>
  <c r="K15" i="20"/>
  <c r="K16" i="20"/>
  <c r="E17" i="20"/>
  <c r="F17" i="20"/>
  <c r="G17" i="20"/>
  <c r="H17" i="20"/>
  <c r="I17" i="20"/>
  <c r="J17" i="20"/>
  <c r="Q39" i="20"/>
  <c r="Q40" i="20"/>
  <c r="Q42" i="20"/>
  <c r="Q43" i="20"/>
  <c r="Q45" i="20"/>
  <c r="Q46" i="20"/>
  <c r="Q47" i="20"/>
  <c r="Q48" i="20"/>
  <c r="Q49" i="20"/>
  <c r="Q50" i="20"/>
  <c r="Q52" i="20"/>
  <c r="Q53" i="20"/>
  <c r="R55" i="20"/>
  <c r="S55" i="20"/>
  <c r="K5" i="21"/>
  <c r="K6" i="21"/>
  <c r="K7" i="21"/>
  <c r="K8" i="21"/>
  <c r="K9" i="21"/>
  <c r="K10" i="21"/>
  <c r="K11" i="21"/>
  <c r="K12" i="21"/>
  <c r="K13" i="21"/>
  <c r="K14" i="21"/>
  <c r="K15" i="21"/>
  <c r="K16" i="21"/>
  <c r="E17" i="21"/>
  <c r="F17" i="21"/>
  <c r="G17" i="21"/>
  <c r="H17" i="21"/>
  <c r="I17" i="21"/>
  <c r="J17" i="21"/>
  <c r="Q39" i="21"/>
  <c r="Q40" i="21"/>
  <c r="Q41" i="21"/>
  <c r="Q42" i="21"/>
  <c r="Q44" i="21"/>
  <c r="Q47" i="21"/>
  <c r="Q48" i="21"/>
  <c r="Q49" i="21"/>
  <c r="Q53" i="21"/>
  <c r="Q54" i="21"/>
  <c r="Q57" i="21"/>
  <c r="Q59" i="21"/>
  <c r="Q61" i="21"/>
  <c r="Q63" i="21"/>
  <c r="Q65" i="21"/>
  <c r="Q67" i="21"/>
  <c r="Q68" i="21"/>
  <c r="Q70" i="21"/>
  <c r="Q72" i="21"/>
  <c r="Q74" i="21"/>
  <c r="Q76" i="21"/>
  <c r="Q78" i="21"/>
  <c r="Q79" i="21"/>
  <c r="Q80" i="21"/>
  <c r="Q83" i="21"/>
  <c r="Q84" i="21"/>
  <c r="Q87" i="21"/>
  <c r="Q88" i="21"/>
  <c r="Q89" i="21"/>
  <c r="Q90" i="21"/>
  <c r="Q91" i="21"/>
  <c r="Q92" i="21"/>
  <c r="Q93" i="21"/>
  <c r="Q94" i="21"/>
  <c r="Q95" i="21"/>
  <c r="K5" i="22"/>
  <c r="K6" i="22"/>
  <c r="K7" i="22"/>
  <c r="K8" i="22"/>
  <c r="K9" i="22"/>
  <c r="K10" i="22"/>
  <c r="K11" i="22"/>
  <c r="K12" i="22"/>
  <c r="K13" i="22"/>
  <c r="K14" i="22"/>
  <c r="K15" i="22"/>
  <c r="K16" i="22"/>
  <c r="E17" i="22"/>
  <c r="F17" i="22"/>
  <c r="G17" i="22"/>
  <c r="H17" i="22"/>
  <c r="I17" i="22"/>
  <c r="J17" i="22"/>
  <c r="Q39" i="22"/>
  <c r="Q40" i="22"/>
  <c r="Q41" i="22"/>
  <c r="Q42" i="22"/>
  <c r="Q44" i="22"/>
  <c r="Q45" i="22"/>
  <c r="Q46" i="22"/>
  <c r="Q47" i="22"/>
  <c r="Q48" i="22"/>
  <c r="Q49" i="22"/>
  <c r="Q50" i="22"/>
  <c r="Q51" i="22"/>
  <c r="Q52" i="22"/>
  <c r="Q53" i="22"/>
  <c r="Q54" i="22"/>
  <c r="Q55" i="22"/>
  <c r="L5" i="24"/>
  <c r="L6" i="24"/>
  <c r="L7" i="24"/>
  <c r="L8" i="24"/>
  <c r="L9" i="24"/>
  <c r="L10" i="24"/>
  <c r="L11" i="24"/>
  <c r="L12" i="24"/>
  <c r="L13" i="24"/>
  <c r="L14" i="24"/>
  <c r="L15" i="24"/>
  <c r="L16" i="24"/>
  <c r="F17" i="24"/>
  <c r="G17" i="24"/>
  <c r="H17" i="24"/>
  <c r="I17" i="24"/>
  <c r="J17" i="24"/>
  <c r="K17" i="24"/>
  <c r="R39" i="24"/>
  <c r="R40" i="24"/>
  <c r="R41" i="24"/>
  <c r="R42" i="24"/>
  <c r="R43" i="24"/>
  <c r="J44" i="24"/>
  <c r="K44" i="24"/>
  <c r="L44" i="24"/>
  <c r="M44" i="24"/>
  <c r="N44" i="24"/>
  <c r="K5" i="25"/>
  <c r="K6" i="25"/>
  <c r="K7" i="25"/>
  <c r="K8" i="25"/>
  <c r="K9" i="25"/>
  <c r="K10" i="25"/>
  <c r="K11" i="25"/>
  <c r="K12" i="25"/>
  <c r="K13" i="25"/>
  <c r="K14" i="25"/>
  <c r="K15" i="25"/>
  <c r="K16" i="25"/>
  <c r="E17" i="25"/>
  <c r="F17" i="25"/>
  <c r="G17" i="25"/>
  <c r="H17" i="25"/>
  <c r="I17" i="25"/>
  <c r="J17" i="25"/>
  <c r="K4" i="26"/>
  <c r="K5" i="26"/>
  <c r="K6" i="26"/>
  <c r="K7" i="26"/>
  <c r="K8" i="26"/>
  <c r="K9" i="26"/>
  <c r="K10" i="26"/>
  <c r="K11" i="26"/>
  <c r="K12" i="26"/>
  <c r="K13" i="26"/>
  <c r="K14" i="26"/>
  <c r="K15" i="26"/>
  <c r="E16" i="26"/>
  <c r="F16" i="26"/>
  <c r="G16" i="26"/>
  <c r="H16" i="26"/>
  <c r="I16" i="26"/>
  <c r="J16" i="26"/>
  <c r="Q38" i="26"/>
  <c r="Q39" i="26"/>
  <c r="Q40" i="26"/>
  <c r="Q41" i="26"/>
  <c r="Q42" i="26"/>
  <c r="Q43" i="26"/>
  <c r="Q44" i="26"/>
  <c r="E45" i="26"/>
  <c r="F45" i="26"/>
  <c r="G45" i="26"/>
  <c r="H45" i="26"/>
  <c r="I45" i="26"/>
  <c r="J45" i="26"/>
  <c r="K45" i="26"/>
  <c r="L45" i="26"/>
  <c r="M45" i="26"/>
  <c r="N45" i="26"/>
  <c r="O45" i="26"/>
  <c r="P45" i="26"/>
  <c r="L17" i="24" l="1"/>
  <c r="K17" i="20"/>
  <c r="K16" i="26"/>
  <c r="K17" i="25"/>
  <c r="K17" i="22"/>
  <c r="K17" i="21"/>
  <c r="L16" i="19"/>
  <c r="R65" i="19"/>
  <c r="Q96" i="21"/>
  <c r="R64" i="19"/>
  <c r="R44" i="24"/>
  <c r="Q45" i="26"/>
</calcChain>
</file>

<file path=xl/sharedStrings.xml><?xml version="1.0" encoding="utf-8"?>
<sst xmlns="http://schemas.openxmlformats.org/spreadsheetml/2006/main" count="643" uniqueCount="212">
  <si>
    <t>Місяць</t>
  </si>
  <si>
    <t>Музей</t>
  </si>
  <si>
    <t>РБК</t>
  </si>
  <si>
    <t>Школа</t>
  </si>
  <si>
    <t>ФГВ</t>
  </si>
  <si>
    <t>Всього</t>
  </si>
  <si>
    <t>кВт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</si>
  <si>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</si>
  <si>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</si>
  <si>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</si>
  <si>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</si>
  <si>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</si>
  <si>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</si>
  <si>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</si>
  <si>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</si>
  <si>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</si>
  <si>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</si>
  <si>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</si>
  <si>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</si>
  <si>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Підпис</t>
  </si>
  <si>
    <t>ПІП</t>
  </si>
  <si>
    <t>Нормативний розрахунок по електроенергії на 2015 рік по Сектору культури Сквирської РДА</t>
  </si>
  <si>
    <t>ЦРБ</t>
  </si>
  <si>
    <t>ЦДБ</t>
  </si>
  <si>
    <t xml:space="preserve">Серпень </t>
  </si>
  <si>
    <t xml:space="preserve">Всього  </t>
  </si>
  <si>
    <t>Димань С.Г.</t>
  </si>
  <si>
    <t>(м3)</t>
  </si>
  <si>
    <t>Найменування закладу</t>
  </si>
  <si>
    <t>водовідведення</t>
  </si>
  <si>
    <t>(назва розпорика чи одержувача)</t>
  </si>
  <si>
    <t>(кВт)</t>
  </si>
  <si>
    <t>(Гкал)</t>
  </si>
  <si>
    <t>водопостачання</t>
  </si>
  <si>
    <t>Центр.бухг/госп.група</t>
  </si>
  <si>
    <t>Сквирський ЦПРПП</t>
  </si>
  <si>
    <t xml:space="preserve">в т.ч. орендар відділ культури </t>
  </si>
  <si>
    <t>в т.ч.орендар відділ культури</t>
  </si>
  <si>
    <t>в т.ч. орендар відділ культури</t>
  </si>
  <si>
    <t>в т.ч. орендар ТОВ "Енергобюджет"</t>
  </si>
  <si>
    <t>в т.ч. орендар ТОВ " Теплоенергія"</t>
  </si>
  <si>
    <t>тв т.ч. орендар ТОВ "Теплоенергія"</t>
  </si>
  <si>
    <t>в т.ч. Сквирський ІРЦ</t>
  </si>
  <si>
    <t>в т.ч. орендар Сквирський ІРЦ</t>
  </si>
  <si>
    <t xml:space="preserve">в т.ч. орендар Сквирська міська рада </t>
  </si>
  <si>
    <t>Сквирський ЦДЮТ</t>
  </si>
  <si>
    <t>до рішення виконавчого комітету Сквмрської міської ради №            від 08.11.2022</t>
  </si>
  <si>
    <t>№ п/п</t>
  </si>
  <si>
    <t>Ліміти використання послуг із збору та вивозу ТВП по закладах відділу освіти  на 2024 рік</t>
  </si>
  <si>
    <t>Ліміти використання дрів по закладах відділу освіти на 2024 рік</t>
  </si>
  <si>
    <t>Ліміти використання природного газу по закладах відділу освіти  на 2024 рік</t>
  </si>
  <si>
    <t>Ліміти використання електроенергії по закладах відділу освіти  на 2024 рік</t>
  </si>
  <si>
    <t>Ліміти використання теплової енергії по закладах відділу освіти на 2024 рік</t>
  </si>
  <si>
    <t>Ліміти використання водопостачання  та водовідведення по закладах відділу освіти  на 2024рік</t>
  </si>
  <si>
    <t>в т.ч Славінський О.В.</t>
  </si>
  <si>
    <t>в т.ч. Хомяк Г.Й.</t>
  </si>
  <si>
    <t xml:space="preserve">Додаток 2 </t>
  </si>
  <si>
    <t>Начальниця відділу освіти      _________________         Світлана РИЧЕНКО</t>
  </si>
  <si>
    <t>Сквирський академічний ліцей №3</t>
  </si>
  <si>
    <t>в Т.ч. відшкодування Хомяк Г.Й.</t>
  </si>
  <si>
    <t>в т.ч. відшкодування Славінський О.В.</t>
  </si>
  <si>
    <t>в т.ч. відшкодування ДБ "Надія"</t>
  </si>
  <si>
    <t>в т.ч відшколування ДБ Надія</t>
  </si>
  <si>
    <t>Навч.корпус Шамарївського НВК с Красноліси</t>
  </si>
  <si>
    <t>Додаток 1</t>
  </si>
  <si>
    <t xml:space="preserve">Додаток 3 </t>
  </si>
  <si>
    <t>Додаток 4</t>
  </si>
  <si>
    <t>Додаток 7</t>
  </si>
  <si>
    <t>Додаток 8</t>
  </si>
  <si>
    <t>Ліміти використання послуг із відкачування стічних вод по закладах освіти на 2024 рік</t>
  </si>
  <si>
    <t>(л)</t>
  </si>
  <si>
    <t>Найменування закладу, адреса</t>
  </si>
  <si>
    <t>Вид пального</t>
  </si>
  <si>
    <t>Потужність</t>
  </si>
  <si>
    <t>л/год</t>
  </si>
  <si>
    <t>А95</t>
  </si>
  <si>
    <t>5 ,.5</t>
  </si>
  <si>
    <t>2л/1г</t>
  </si>
  <si>
    <t xml:space="preserve">8 , 0 </t>
  </si>
  <si>
    <t>1л/1г, 2л/1г</t>
  </si>
  <si>
    <t xml:space="preserve">4 , 5 </t>
  </si>
  <si>
    <t>1,5л/1г</t>
  </si>
  <si>
    <t>3л/1г</t>
  </si>
  <si>
    <t>ДП</t>
  </si>
  <si>
    <t>Додаток 5</t>
  </si>
  <si>
    <t>Ліміти використання пального (бензин, дизель)  для генераторів по закладах відділу освіти за 2024 рік</t>
  </si>
  <si>
    <t>Добова норма,м3</t>
  </si>
  <si>
    <t>Антонівський НВК, с.Антонів, вул.Ювілейна,1 "з"</t>
  </si>
  <si>
    <t>Буківський НВК, с.Буки,вул.Незалежності,4</t>
  </si>
  <si>
    <t>Горобіївський НВК, с.Горобіївка,вул.Весняна,1</t>
  </si>
  <si>
    <t>Кривошиїнський НВК, с.Кривошиїнці,вул.Сергія Пекліна 87В</t>
  </si>
  <si>
    <t>Оріховецька філія Сквирського академічного ліцею №2, с.Оріховець, вул.Центральна,14</t>
  </si>
  <si>
    <t>Пустоварівська гімназія, с.Пустоварівка,вул.Молодіжна,1</t>
  </si>
  <si>
    <t>Самгородоцький НВК, с.Самгородок, вул.Центральна,8</t>
  </si>
  <si>
    <t>Шамраївський НВК, с.Шамраївка,вул.Шкільна,3</t>
  </si>
  <si>
    <t>Малолисовецька початкова школа,с.Малі Лисовці,вул.Центральна,7а</t>
  </si>
  <si>
    <t>Чубинецька початкова школа, с.Чубинці, вул.Шкільна,1</t>
  </si>
  <si>
    <t>Рудянська філія Шамраївського НВК, с.Руда,вул.Івана Франка, 68 а</t>
  </si>
  <si>
    <t>Сквирський академічний ліцей корпус №2, м.Сквира, вул.Сергія Гапоненка,4</t>
  </si>
  <si>
    <t>Сквирський академічний ліцей№2, м.Сквира,пров.Каштановий,2</t>
  </si>
  <si>
    <t>Сквирський академічний ліцей №3, м.Сквира, вул.Тараса Шевченка,43/94А</t>
  </si>
  <si>
    <t>Сквирський академічний ліцей "Перспектива"м.Сквира, вул.Соборна,32</t>
  </si>
  <si>
    <t>Сквирський академічний ліцей корпус №1, м.Сквира, вул.Незалежності,63</t>
  </si>
  <si>
    <t>Сквирський ЗДО №1 м.Сквира,вул.Максима Рильського,51</t>
  </si>
  <si>
    <t>Сквирський ЗДО №2 м.Сквира,вул.Максима Рилського, 39/39А</t>
  </si>
  <si>
    <t>Сквирський НВК , м.Сквира, вул.Слобідська, 35</t>
  </si>
  <si>
    <t>Сквирський НВК м.Сквира, вул.Петра Сувчинського,22</t>
  </si>
  <si>
    <t>Сквирський ЗДО №6 м.Сквира,вул.незалежності,78</t>
  </si>
  <si>
    <t>Відділ освіти, м.Сквира,вул.Карла Болсуновського,55</t>
  </si>
  <si>
    <t>Сквирський академічний ліцей м.сквира,пров..Сергія Гапоненка,4</t>
  </si>
  <si>
    <t>Сквирський академічний ліцей</t>
  </si>
  <si>
    <t>Сквирський академічний ліцей №3,мСквира,вул.ТарасаШевченка,43/94А</t>
  </si>
  <si>
    <t>Сквирський НВК м.Сквира,вул.Слобідська,35</t>
  </si>
  <si>
    <t>Сквирський ЦДЮТ, м.Сквира,вул.Карла Болсуновського,55</t>
  </si>
  <si>
    <t>Центр.бухг/госп.група, м.Сквира,вулКарла Болсуновського,55</t>
  </si>
  <si>
    <t>Сквирська ДЮСШ,м.Сквира,вул.Карла Болсуновського,74</t>
  </si>
  <si>
    <t>Сквирський ЗДО №1, м.Сквира,вул.Максима Рильського,51</t>
  </si>
  <si>
    <t>Сквирський ЗДО №5 м.Сквира, вул.Тараса Шевченка,89</t>
  </si>
  <si>
    <t>Сквирський ЗДО №6 м.Сквира,вук.Незалежності,78</t>
  </si>
  <si>
    <t>Сквирський ЦПРПП м.Сквира,вул.Карла Болсуновського,55</t>
  </si>
  <si>
    <t>Шамраївський НВК, с. Шамраївка,вул.Шкільна,3</t>
  </si>
  <si>
    <t>Буківський НВК, с.Буки, вул.Незалежності,4</t>
  </si>
  <si>
    <t>Самгородоцький НВК с.Самгородок,вул.Центральна,2</t>
  </si>
  <si>
    <t>Сквирський академічний ліцей м.Сквира,вул.Незалежності,63</t>
  </si>
  <si>
    <t>Сквирський академ.ліцей №2 м.Сквира,провКаштановий.2</t>
  </si>
  <si>
    <t>Сквирський академ.ліцей №2</t>
  </si>
  <si>
    <t>Сквирський академічний  ліцей</t>
  </si>
  <si>
    <t>Скирський академічний ліцей "Перспектива" м.Сквира,вул.Соборна,32</t>
  </si>
  <si>
    <t>Сквирський академічний ліцей "Перспектива"</t>
  </si>
  <si>
    <t>Горобіївський    НВК ,с.Горобіївка, вул.Весняна, 1</t>
  </si>
  <si>
    <t>Дулицька філія Шамраївського НВК, с.Дулицьке,вул Шкільна, 1а</t>
  </si>
  <si>
    <t>Кривошиїнський НВК, с.Кривошиїнці,вул.Сергія Пекліна, 87 В</t>
  </si>
  <si>
    <t>Пустоварівська гімназія, с.Пустоварівка, вул.Молодіжна,1</t>
  </si>
  <si>
    <t>Самгородоцький НВК, с.Самгородок,вул.Центральна,8</t>
  </si>
  <si>
    <t>Сквирський академічний ліцей м.Сквира,пров.Сергія Гапоненка,4</t>
  </si>
  <si>
    <t>Сквирський академічний ліцей №2, м.Сквира,пров.Каштановий,2</t>
  </si>
  <si>
    <t>Сквирський академічний ліцей №3,м.Сквира,вул.Шевченка,43</t>
  </si>
  <si>
    <t>Сквирський академічний ліцей, м.Сквира, вул.Незалежності,63</t>
  </si>
  <si>
    <t>Малолисовецька початкова школа, с.Малі Лисовці, вул. Центральна,7А</t>
  </si>
  <si>
    <t>Рудянська філія Шамраївського НВК, с.Руда, вул.Івана Франка, 68а</t>
  </si>
  <si>
    <t>Антонівський НВК, с.Антонів,вул.Ювілейна, 1"з"</t>
  </si>
  <si>
    <t>Буківський НВК, с.Буки, вул.Незалеждності,4</t>
  </si>
  <si>
    <t>Сквирський академічний ліцей №3 м.Сквира, вул.Тараса Шевченка, 94 А</t>
  </si>
  <si>
    <t>Сквирський академічний ліцей"Перспектива", м.Сквира,вул.Соборна,32</t>
  </si>
  <si>
    <t>Сквирський академічний ліцей №3, с.Кам'яна Гребля,вул Тараса Шевченка, 13А</t>
  </si>
  <si>
    <t>Тхорівська філія Сквирського академічного ліцею №2 с.Тхорівка. вул. Тараса Шевченка, 1а</t>
  </si>
  <si>
    <t>Чубинецька початкова школа, с.Чубинці,вул.Шкільна,1</t>
  </si>
  <si>
    <t>Шамраївський НВК с.Руда, вул.Івана Франка, 68а</t>
  </si>
  <si>
    <t>Сквирський ЦДЮТ, м.Сквира, вул.Карла Болсуновського,55</t>
  </si>
  <si>
    <t>центр.бухг/госп.група, м.Сквира, вул.Карла Болсуновського,55</t>
  </si>
  <si>
    <t xml:space="preserve"> Сквирський ЦПРПП, м.Сквира, вул.Карла Болсуновського,55</t>
  </si>
  <si>
    <t>Сквирський ЗДО №2, м.Сквира, вул.Максима Рильського, 39/39А</t>
  </si>
  <si>
    <t>Сквирський НВК, м.Сквира,вул.Петра Сувчинського,22</t>
  </si>
  <si>
    <t>Сквирський ЗДО №6, м.Сквира, вул.Незалежності,78</t>
  </si>
  <si>
    <t>Самгородоцький НВК, с.Самгородок, вул.Центральна,2</t>
  </si>
  <si>
    <t>Кривошиїнський НВК, с.Кривошиїнці, вул. Шкільна,1а</t>
  </si>
  <si>
    <t xml:space="preserve">Сквирський НВК м.Сквира,вул.Слобідська,35 </t>
  </si>
  <si>
    <t xml:space="preserve">Сквирський ЗДО №5 м.Сквира,вул.Тараса Шевченка,89 </t>
  </si>
  <si>
    <t>Оріховецька філія Сквирського академічного ліцею №2 с.Оріховець,вул . Центральна,14</t>
  </si>
  <si>
    <t>Рогізнянська початкова школа, с.Рогізна, вул.Центральна,17</t>
  </si>
  <si>
    <t>Скв.акад.ліцей №2, м.Сквира,пров.Каштановий,2</t>
  </si>
  <si>
    <t>Сквирський академічний ліцей №3 , м.Сквира,вул.Тараса Шевченка,43/94А</t>
  </si>
  <si>
    <t>Сквирський академічний ліцей, м.Сквира,вулНезалежності,62</t>
  </si>
  <si>
    <t>Сквирський академічний ліцей "Перспектива", м.Сквира,вул.Соборна,32</t>
  </si>
  <si>
    <t>Сквирська ДЮСШ, м.сквира, вул.Карла Болсуновського,74</t>
  </si>
  <si>
    <t>Сквирький ЦДЮТ, м.Сквира, вул.Карла Болсуновського,55</t>
  </si>
  <si>
    <t>центр.бухг/госп.група, м.Сквира,вул.Карла Болсуновського,55</t>
  </si>
  <si>
    <t>Сквирський ЗДО №1"Світанок", м.Сквира,вул.Максима Рильського,51</t>
  </si>
  <si>
    <t>Сквирський ЗДО №2"Малятко",м.Сквира,вул.Максима Рильського,39/39А</t>
  </si>
  <si>
    <t>Сквирський ЗДО №6"Ромашка", м.Сквира,вул.Незалежності,78</t>
  </si>
  <si>
    <t>Сквирський ЗДО №5"Калинка", м.Сквира,вул.Тараса Шевченка,89</t>
  </si>
  <si>
    <t>Сквирський НВК, м.Сквира,вул.Слобідська,35</t>
  </si>
  <si>
    <t>Сквирський НВК,м.Сквира,вул.Слобідська,35</t>
  </si>
  <si>
    <t>Чубинецька початкова школа ,с.Чубинці,вул.Шкільна,1</t>
  </si>
  <si>
    <t>Антонівський НВК, с.Антонів,вул.Ювілейна,1 "з"</t>
  </si>
  <si>
    <t>Шапіївська початкова школа,с.Шапіївка,вул.</t>
  </si>
  <si>
    <t>Буківський НВК,с.Буки, вул.Незалежності,4</t>
  </si>
  <si>
    <t>Горобіївський    НВК, с.Горобіївка,вул.Весняна1</t>
  </si>
  <si>
    <t>Дулицька філія Шамраївського НВК, с.Дулицьке,вул.Шкільна,1а</t>
  </si>
  <si>
    <t>Кривошиїнський НВК, с.Кривошиїнці, вул.сергія Пекліна,87В</t>
  </si>
  <si>
    <t>Кривошиїнський НВК с.Кривошиїнці,вул.Шкільна,1а</t>
  </si>
  <si>
    <t>Оріховецька філія Сквирського академічного ліцею №2, с.Оріховець,вул.Центральна,14</t>
  </si>
  <si>
    <t>Самгородоцький  НВК, с.Самгородок,вул.Центральна,8</t>
  </si>
  <si>
    <t>Шамраївський НВК, с.Шамраївка, вул.Шкільна,3</t>
  </si>
  <si>
    <t>Сквирський академічний ліцей , м.Сквира,пров.Сергія Гапоненка,4</t>
  </si>
  <si>
    <t>Сквирський академічний ліцей №3. м.Сквира,вул.Тараса Шевченка,43/94А</t>
  </si>
  <si>
    <t>Сквирський академічний ліцей,м.Сквира,вул.Незалежності,63</t>
  </si>
  <si>
    <t>Сквирський академічний ліцей "Перспектива",м.Сквира,вул.Соборна,32</t>
  </si>
  <si>
    <t>Малолисовецька початкова школа, с.Малі Лисовці,вул.Центральна,17А</t>
  </si>
  <si>
    <t>Буківський НВК , с.Рогізна, вул.Центральна,17</t>
  </si>
  <si>
    <t>Тхорівська філія Сквирський академічний ліцею №2, с.Тхорівка,вул.Шевченка,1А</t>
  </si>
  <si>
    <t>Пустоварівська гімназія,с.Пустоварівка,вул.Молодіжна,1</t>
  </si>
  <si>
    <t>Сквирський академічний ліцей №3, с.Кам'яна Гребля, вул.Шевченка,13</t>
  </si>
  <si>
    <t>Рудянська філія Шамраївського НВК, с.Руда ,вудІвана Франка,68а</t>
  </si>
  <si>
    <t>Шамраївський НВК ,с.Руда,вул.Заводська,23</t>
  </si>
  <si>
    <t>Сквирська ДЮСШ, м.Сквира,вул.Карла Болсуновського,74</t>
  </si>
  <si>
    <t>Сквирський ЦДЮТ,м.Сквира, вул.Карла Болсуновського,55</t>
  </si>
  <si>
    <t>Сквирський ЗДО №1 "Світанок",м.Сквира,вул.Максима Рильського,51</t>
  </si>
  <si>
    <t>Сквирський ЗДО №2 "Малятко", м.Сквира,вул.Максима Рильського,39/39А</t>
  </si>
  <si>
    <t>Сквирський НВК, м.Сквира,вул.Петра Сувчмнського,22</t>
  </si>
  <si>
    <t>Сквирський ЗДО №6 "Ромашка", м.Сквира,вул.Незалежності,78</t>
  </si>
  <si>
    <t>Самгородоцький НВК, с.Самгородок,вул.Центральна,2</t>
  </si>
  <si>
    <t>Сквирський ЦПРПП, м.Сквира,вул.Карла Болсуновського,55</t>
  </si>
  <si>
    <t>до рішення виконавчого комітету Сквирської</t>
  </si>
  <si>
    <t>міської ради від ___грудня 2023 № ________</t>
  </si>
  <si>
    <t>Додаток 6</t>
  </si>
  <si>
    <t>в т.ч. орендарі</t>
  </si>
  <si>
    <t>14/33</t>
  </si>
  <si>
    <t xml:space="preserve">05  грудня   </t>
  </si>
  <si>
    <t>2023 р.</t>
  </si>
  <si>
    <t>№ 14/33</t>
  </si>
  <si>
    <t>05 грудня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</si>
</sst>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charset val="204"/>
      <scheme val="minor"/>
    </font>
    <font>
      <b/>
      <i/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color indexed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sz val="10"/>
      <color theme="1"/>
      <name val="Calibri"/>
      <family val="2"/>
      <charset val="204"/>
      <scheme val="minor"/>
    </font>
    <font>
      <b/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1" xfId="0" applyBorder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6" fillId="0" borderId="0" xfId="0" applyFont="1"/>
    <xf numFmtId="0" fontId="9" fillId="0" borderId="0" xfId="0" applyFont="1"/>
    <xf numFmtId="0" fontId="10" fillId="0" borderId="0" xfId="0" applyFont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0" fontId="12" fillId="0" borderId="0" xfId="0" applyFont="1"/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/>
    <xf numFmtId="0" fontId="13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/>
    <xf numFmtId="0" fontId="3" fillId="0" borderId="1" xfId="0" applyFont="1" applyBorder="1" applyAlignment="1">
      <alignment vertical="center" wrapText="1"/>
    </xf>
    <xf numFmtId="0" fontId="13" fillId="0" borderId="2" xfId="0" applyFont="1" applyBorder="1" applyAlignment="1">
      <alignment vertical="top" wrapText="1"/>
    </xf>
    <xf numFmtId="0" fontId="13" fillId="0" borderId="2" xfId="0" applyFont="1" applyBorder="1"/>
    <xf numFmtId="0" fontId="6" fillId="0" borderId="0" xfId="0" applyFont="1" applyAlignment="1">
      <alignment vertical="center" wrapText="1"/>
    </xf>
    <xf numFmtId="0" fontId="14" fillId="0" borderId="1" xfId="0" applyFont="1" applyBorder="1" applyAlignment="1">
      <alignment horizontal="center"/>
    </xf>
    <xf numFmtId="0" fontId="7" fillId="0" borderId="1" xfId="0" applyFont="1" applyBorder="1" applyAlignment="1">
      <alignment vertical="top" wrapText="1"/>
    </xf>
    <xf numFmtId="0" fontId="13" fillId="2" borderId="1" xfId="0" applyFont="1" applyFill="1" applyBorder="1" applyAlignment="1">
      <alignment vertical="top" wrapText="1"/>
    </xf>
    <xf numFmtId="0" fontId="13" fillId="2" borderId="1" xfId="0" applyFont="1" applyFill="1" applyBorder="1"/>
    <xf numFmtId="0" fontId="13" fillId="3" borderId="1" xfId="0" applyFont="1" applyFill="1" applyBorder="1" applyAlignment="1">
      <alignment vertical="top" wrapText="1"/>
    </xf>
    <xf numFmtId="0" fontId="13" fillId="3" borderId="1" xfId="0" applyFont="1" applyFill="1" applyBorder="1"/>
    <xf numFmtId="0" fontId="14" fillId="2" borderId="1" xfId="0" applyFont="1" applyFill="1" applyBorder="1" applyAlignment="1">
      <alignment horizontal="center"/>
    </xf>
    <xf numFmtId="0" fontId="13" fillId="4" borderId="1" xfId="0" applyFont="1" applyFill="1" applyBorder="1" applyAlignment="1">
      <alignment vertical="top" wrapText="1"/>
    </xf>
    <xf numFmtId="0" fontId="5" fillId="0" borderId="0" xfId="0" applyFont="1" applyAlignment="1">
      <alignment horizontal="left" wrapText="1"/>
    </xf>
    <xf numFmtId="0" fontId="5" fillId="0" borderId="1" xfId="0" applyFont="1" applyBorder="1"/>
    <xf numFmtId="0" fontId="13" fillId="0" borderId="1" xfId="0" applyFont="1" applyBorder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top" wrapText="1"/>
    </xf>
    <xf numFmtId="0" fontId="9" fillId="0" borderId="3" xfId="0" applyFont="1" applyBorder="1"/>
    <xf numFmtId="0" fontId="9" fillId="0" borderId="4" xfId="0" applyFont="1" applyBorder="1"/>
    <xf numFmtId="0" fontId="13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1" xfId="0" applyFont="1" applyBorder="1"/>
    <xf numFmtId="0" fontId="5" fillId="3" borderId="1" xfId="0" applyFont="1" applyFill="1" applyBorder="1"/>
    <xf numFmtId="0" fontId="5" fillId="3" borderId="1" xfId="0" applyFont="1" applyFill="1" applyBorder="1" applyAlignment="1">
      <alignment vertical="top" wrapText="1"/>
    </xf>
    <xf numFmtId="0" fontId="6" fillId="3" borderId="1" xfId="0" applyFont="1" applyFill="1" applyBorder="1"/>
    <xf numFmtId="0" fontId="0" fillId="3" borderId="0" xfId="0" applyFill="1"/>
    <xf numFmtId="0" fontId="2" fillId="0" borderId="5" xfId="0" applyFont="1" applyBorder="1" applyAlignment="1">
      <alignment vertical="top" wrapText="1"/>
    </xf>
    <xf numFmtId="0" fontId="15" fillId="0" borderId="1" xfId="0" applyFont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16" fontId="5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6" fillId="0" borderId="1" xfId="0" applyFont="1" applyBorder="1"/>
    <xf numFmtId="0" fontId="17" fillId="0" borderId="0" xfId="0" applyFont="1"/>
    <xf numFmtId="0" fontId="17" fillId="0" borderId="1" xfId="0" applyFont="1" applyBorder="1"/>
    <xf numFmtId="0" fontId="18" fillId="0" borderId="1" xfId="0" applyFont="1" applyBorder="1" applyAlignment="1">
      <alignment horizontal="center"/>
    </xf>
    <xf numFmtId="0" fontId="19" fillId="0" borderId="1" xfId="0" applyFont="1" applyBorder="1"/>
    <xf numFmtId="0" fontId="12" fillId="0" borderId="1" xfId="0" applyFont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12" fillId="2" borderId="2" xfId="0" applyFont="1" applyFill="1" applyBorder="1" applyAlignment="1">
      <alignment vertical="center" wrapText="1"/>
    </xf>
    <xf numFmtId="0" fontId="12" fillId="3" borderId="2" xfId="0" applyFont="1" applyFill="1" applyBorder="1" applyAlignment="1">
      <alignment vertical="center" wrapText="1"/>
    </xf>
    <xf numFmtId="0" fontId="20" fillId="0" borderId="1" xfId="0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12" fillId="5" borderId="1" xfId="0" applyFont="1" applyFill="1" applyBorder="1" applyAlignment="1">
      <alignment vertical="center" wrapText="1"/>
    </xf>
    <xf numFmtId="16" fontId="5" fillId="0" borderId="0" xfId="0" applyNumberFormat="1" applyFont="1"/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1"/>
  <sheetViews>
    <sheetView topLeftCell="C31" workbookViewId="0">
      <selection activeCell="U40" sqref="U40"/>
    </sheetView>
  </sheetViews>
  <sheetFormatPr defaultRowHeight="15" x14ac:dyDescent="0.25"/>
  <cols>
    <col min="1" max="2" width="0.28515625" hidden="1" customWidth="1"/>
    <col min="3" max="3" width="5.42578125" customWidth="1"/>
    <col min="4" max="4" width="22.570312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7" width="8.85546875" customWidth="1"/>
    <col min="18" max="18" width="11.28515625" hidden="1" customWidth="1"/>
    <col min="19" max="19" width="12.85546875" hidden="1" customWidth="1"/>
  </cols>
  <sheetData>
    <row r="1" spans="4:17" hidden="1" x14ac:dyDescent="0.25">
      <c r="D1" s="2" t="s">
        <v>21</v>
      </c>
      <c r="O1" s="3"/>
      <c r="P1" s="3"/>
      <c r="Q1" s="3"/>
    </row>
    <row r="2" spans="4:17" hidden="1" x14ac:dyDescent="0.25">
      <c r="K2" t="s">
        <v>6</v>
      </c>
      <c r="O2" s="3"/>
      <c r="P2" s="3"/>
      <c r="Q2" s="3"/>
    </row>
    <row r="3" spans="4:17" hidden="1" x14ac:dyDescent="0.25">
      <c r="D3" s="1" t="s">
        <v>0</v>
      </c>
      <c r="E3" s="1" t="s">
        <v>22</v>
      </c>
      <c r="F3" s="1" t="s">
        <v>23</v>
      </c>
      <c r="G3" s="1" t="s">
        <v>1</v>
      </c>
      <c r="H3" s="1" t="s">
        <v>2</v>
      </c>
      <c r="I3" s="1" t="s">
        <v>3</v>
      </c>
      <c r="J3" s="1" t="s">
        <v>4</v>
      </c>
      <c r="K3" s="1" t="s">
        <v>5</v>
      </c>
      <c r="O3" s="3"/>
      <c r="P3" s="3"/>
      <c r="Q3" s="3"/>
    </row>
    <row r="4" spans="4:17" hidden="1" x14ac:dyDescent="0.25">
      <c r="D4" s="1" t="s">
        <v>7</v>
      </c>
      <c r="E4" s="1">
        <v>180</v>
      </c>
      <c r="F4" s="1">
        <v>140</v>
      </c>
      <c r="G4" s="1">
        <v>40</v>
      </c>
      <c r="H4" s="1">
        <v>1940</v>
      </c>
      <c r="I4" s="1">
        <v>1450</v>
      </c>
      <c r="J4" s="1">
        <v>90</v>
      </c>
      <c r="K4" s="1">
        <f>SUM(E4:J4)</f>
        <v>3840</v>
      </c>
      <c r="O4" s="3"/>
      <c r="P4" s="3"/>
      <c r="Q4" s="3"/>
    </row>
    <row r="5" spans="4:17" hidden="1" x14ac:dyDescent="0.25">
      <c r="D5" s="1" t="s">
        <v>8</v>
      </c>
      <c r="E5" s="1">
        <v>180</v>
      </c>
      <c r="F5" s="1">
        <v>140</v>
      </c>
      <c r="G5" s="1">
        <v>200</v>
      </c>
      <c r="H5" s="1">
        <v>1400</v>
      </c>
      <c r="I5" s="1">
        <v>1450</v>
      </c>
      <c r="J5" s="1">
        <v>100</v>
      </c>
      <c r="K5" s="1">
        <f t="shared" ref="K5:K15" si="0">SUM(E5:J5)</f>
        <v>3470</v>
      </c>
      <c r="O5" s="3"/>
      <c r="P5" s="3"/>
      <c r="Q5" s="3"/>
    </row>
    <row r="6" spans="4:17" hidden="1" x14ac:dyDescent="0.25">
      <c r="D6" s="1" t="s">
        <v>9</v>
      </c>
      <c r="E6" s="1">
        <v>195</v>
      </c>
      <c r="F6" s="1">
        <v>155</v>
      </c>
      <c r="G6" s="1">
        <v>150</v>
      </c>
      <c r="H6" s="1">
        <v>1200</v>
      </c>
      <c r="I6" s="1">
        <v>1800</v>
      </c>
      <c r="J6" s="1">
        <v>100</v>
      </c>
      <c r="K6" s="1">
        <f t="shared" si="0"/>
        <v>3600</v>
      </c>
      <c r="O6" s="3"/>
      <c r="P6" s="3"/>
      <c r="Q6" s="3"/>
    </row>
    <row r="7" spans="4:17" hidden="1" x14ac:dyDescent="0.25">
      <c r="D7" s="1" t="s">
        <v>10</v>
      </c>
      <c r="E7" s="1">
        <v>180</v>
      </c>
      <c r="F7" s="1">
        <v>140</v>
      </c>
      <c r="G7" s="1">
        <v>80</v>
      </c>
      <c r="H7" s="1">
        <v>1500</v>
      </c>
      <c r="I7" s="1">
        <v>1100</v>
      </c>
      <c r="J7" s="1">
        <v>50</v>
      </c>
      <c r="K7" s="1">
        <f t="shared" si="0"/>
        <v>3050</v>
      </c>
      <c r="O7" s="3"/>
      <c r="P7" s="3"/>
      <c r="Q7" s="3"/>
    </row>
    <row r="8" spans="4:17" hidden="1" x14ac:dyDescent="0.25">
      <c r="D8" s="1" t="s">
        <v>11</v>
      </c>
      <c r="E8" s="1">
        <v>170</v>
      </c>
      <c r="F8" s="1">
        <v>130</v>
      </c>
      <c r="G8" s="1">
        <v>80</v>
      </c>
      <c r="H8" s="1">
        <v>900</v>
      </c>
      <c r="I8" s="1">
        <v>1100</v>
      </c>
      <c r="J8" s="1">
        <v>60</v>
      </c>
      <c r="K8" s="1">
        <f t="shared" si="0"/>
        <v>2440</v>
      </c>
      <c r="O8" s="3"/>
      <c r="P8" s="3"/>
      <c r="Q8" s="3"/>
    </row>
    <row r="9" spans="4:17" hidden="1" x14ac:dyDescent="0.25">
      <c r="D9" s="1" t="s">
        <v>12</v>
      </c>
      <c r="E9" s="1">
        <v>95</v>
      </c>
      <c r="F9" s="1">
        <v>75</v>
      </c>
      <c r="G9" s="1">
        <v>30</v>
      </c>
      <c r="H9" s="1">
        <v>1000</v>
      </c>
      <c r="I9" s="1">
        <v>650</v>
      </c>
      <c r="J9" s="1">
        <v>50</v>
      </c>
      <c r="K9" s="1">
        <f t="shared" si="0"/>
        <v>1900</v>
      </c>
      <c r="O9" s="3"/>
      <c r="P9" s="3"/>
      <c r="Q9" s="3"/>
    </row>
    <row r="10" spans="4:17" hidden="1" x14ac:dyDescent="0.25">
      <c r="D10" s="1" t="s">
        <v>13</v>
      </c>
      <c r="E10" s="1">
        <v>95</v>
      </c>
      <c r="F10" s="1">
        <v>75</v>
      </c>
      <c r="G10" s="1">
        <v>30</v>
      </c>
      <c r="H10" s="1">
        <v>600</v>
      </c>
      <c r="I10" s="1">
        <v>250</v>
      </c>
      <c r="J10" s="1">
        <v>50</v>
      </c>
      <c r="K10" s="1">
        <f t="shared" si="0"/>
        <v>1100</v>
      </c>
      <c r="O10" s="3"/>
      <c r="P10" s="3"/>
      <c r="Q10" s="3"/>
    </row>
    <row r="11" spans="4:17" hidden="1" x14ac:dyDescent="0.25">
      <c r="D11" s="1" t="s">
        <v>14</v>
      </c>
      <c r="E11" s="1">
        <v>95</v>
      </c>
      <c r="F11" s="1">
        <v>75</v>
      </c>
      <c r="G11" s="1">
        <v>30</v>
      </c>
      <c r="H11" s="1">
        <v>500</v>
      </c>
      <c r="I11" s="1">
        <v>400</v>
      </c>
      <c r="J11" s="1">
        <v>50</v>
      </c>
      <c r="K11" s="1">
        <f t="shared" si="0"/>
        <v>1150</v>
      </c>
      <c r="O11" s="3"/>
      <c r="P11" s="3"/>
      <c r="Q11" s="3"/>
    </row>
    <row r="12" spans="4:17" hidden="1" x14ac:dyDescent="0.25">
      <c r="D12" s="1" t="s">
        <v>15</v>
      </c>
      <c r="E12" s="1">
        <v>95</v>
      </c>
      <c r="F12" s="1">
        <v>75</v>
      </c>
      <c r="G12" s="1">
        <v>50</v>
      </c>
      <c r="H12" s="1">
        <v>600</v>
      </c>
      <c r="I12" s="1">
        <v>500</v>
      </c>
      <c r="J12" s="1">
        <v>50</v>
      </c>
      <c r="K12" s="1">
        <f t="shared" si="0"/>
        <v>1370</v>
      </c>
      <c r="O12" s="3"/>
      <c r="P12" s="3"/>
      <c r="Q12" s="3"/>
    </row>
    <row r="13" spans="4:17" hidden="1" x14ac:dyDescent="0.25">
      <c r="D13" s="1" t="s">
        <v>16</v>
      </c>
      <c r="E13" s="1">
        <v>110</v>
      </c>
      <c r="F13" s="1">
        <v>90</v>
      </c>
      <c r="G13" s="1">
        <v>60</v>
      </c>
      <c r="H13" s="1">
        <v>1100</v>
      </c>
      <c r="I13" s="1">
        <v>1000</v>
      </c>
      <c r="J13" s="1">
        <v>50</v>
      </c>
      <c r="K13" s="1">
        <f t="shared" si="0"/>
        <v>2410</v>
      </c>
      <c r="O13" s="3"/>
      <c r="P13" s="3"/>
      <c r="Q13" s="3"/>
    </row>
    <row r="14" spans="4:17" hidden="1" x14ac:dyDescent="0.25">
      <c r="D14" s="1" t="s">
        <v>17</v>
      </c>
      <c r="E14" s="1">
        <v>140</v>
      </c>
      <c r="F14" s="1">
        <v>110</v>
      </c>
      <c r="G14" s="1">
        <v>150</v>
      </c>
      <c r="H14" s="1">
        <v>2100</v>
      </c>
      <c r="I14" s="1">
        <v>1500</v>
      </c>
      <c r="J14" s="1">
        <v>100</v>
      </c>
      <c r="K14" s="1">
        <f t="shared" si="0"/>
        <v>4100</v>
      </c>
      <c r="O14" s="3"/>
      <c r="P14" s="3"/>
      <c r="Q14" s="3"/>
    </row>
    <row r="15" spans="4:17" hidden="1" x14ac:dyDescent="0.25">
      <c r="D15" s="1" t="s">
        <v>18</v>
      </c>
      <c r="E15" s="1">
        <v>180</v>
      </c>
      <c r="F15" s="1">
        <v>140</v>
      </c>
      <c r="G15" s="1">
        <v>200</v>
      </c>
      <c r="H15" s="1">
        <v>2100</v>
      </c>
      <c r="I15" s="1">
        <v>2400</v>
      </c>
      <c r="J15" s="1">
        <v>150</v>
      </c>
      <c r="K15" s="1">
        <f t="shared" si="0"/>
        <v>5170</v>
      </c>
      <c r="O15" s="3"/>
      <c r="P15" s="3"/>
      <c r="Q15" s="3"/>
    </row>
    <row r="16" spans="4:17" hidden="1" x14ac:dyDescent="0.25">
      <c r="D16" s="1" t="s">
        <v>5</v>
      </c>
      <c r="E16" s="1">
        <f t="shared" ref="E16:K16" si="1">SUM(E4:E15)</f>
        <v>1715</v>
      </c>
      <c r="F16" s="1">
        <f t="shared" si="1"/>
        <v>1345</v>
      </c>
      <c r="G16" s="1">
        <f t="shared" si="1"/>
        <v>1100</v>
      </c>
      <c r="H16" s="1">
        <f t="shared" si="1"/>
        <v>14940</v>
      </c>
      <c r="I16" s="1">
        <f t="shared" si="1"/>
        <v>13600</v>
      </c>
      <c r="J16" s="1">
        <f t="shared" si="1"/>
        <v>900</v>
      </c>
      <c r="K16" s="1">
        <f t="shared" si="1"/>
        <v>33600</v>
      </c>
      <c r="O16" s="3"/>
      <c r="P16" s="3"/>
      <c r="Q16" s="3"/>
    </row>
    <row r="17" spans="11:17" hidden="1" x14ac:dyDescent="0.25">
      <c r="O17" s="3"/>
      <c r="P17" s="3"/>
      <c r="Q17" s="3"/>
    </row>
    <row r="18" spans="11:17" hidden="1" x14ac:dyDescent="0.25">
      <c r="O18" s="3"/>
      <c r="P18" s="3"/>
      <c r="Q18" s="3"/>
    </row>
    <row r="19" spans="11:17" hidden="1" x14ac:dyDescent="0.25">
      <c r="O19" s="3"/>
      <c r="P19" s="3"/>
      <c r="Q19" s="3"/>
    </row>
    <row r="20" spans="11:17" hidden="1" x14ac:dyDescent="0.25">
      <c r="O20" s="3"/>
      <c r="P20" s="3"/>
      <c r="Q20" s="3"/>
    </row>
    <row r="21" spans="11:17" hidden="1" x14ac:dyDescent="0.25">
      <c r="O21" s="3"/>
      <c r="P21" s="3"/>
      <c r="Q21" s="3"/>
    </row>
    <row r="22" spans="11:17" hidden="1" x14ac:dyDescent="0.25">
      <c r="O22" s="3"/>
      <c r="P22" s="3"/>
      <c r="Q22" s="3"/>
    </row>
    <row r="23" spans="11:17" hidden="1" x14ac:dyDescent="0.25">
      <c r="O23" s="3"/>
      <c r="P23" s="3"/>
      <c r="Q23" s="3"/>
    </row>
    <row r="24" spans="11:17" hidden="1" x14ac:dyDescent="0.25">
      <c r="O24" s="3"/>
      <c r="P24" s="3"/>
      <c r="Q24" s="3"/>
    </row>
    <row r="25" spans="11:17" hidden="1" x14ac:dyDescent="0.25">
      <c r="O25" s="3"/>
      <c r="P25" s="3"/>
      <c r="Q25" s="3"/>
    </row>
    <row r="26" spans="11:17" hidden="1" x14ac:dyDescent="0.25">
      <c r="O26" s="3"/>
      <c r="P26" s="3"/>
      <c r="Q26" s="3"/>
    </row>
    <row r="27" spans="11:17" hidden="1" x14ac:dyDescent="0.25">
      <c r="O27" s="3"/>
      <c r="P27" s="3"/>
      <c r="Q27" s="3"/>
    </row>
    <row r="28" spans="11:17" hidden="1" x14ac:dyDescent="0.25">
      <c r="O28" s="3"/>
      <c r="P28" s="3"/>
      <c r="Q28" s="3"/>
    </row>
    <row r="29" spans="11:17" ht="23.1" hidden="1" customHeight="1" x14ac:dyDescent="0.25">
      <c r="O29" s="3"/>
      <c r="P29" s="3"/>
      <c r="Q29" s="3"/>
    </row>
    <row r="30" spans="11:17" ht="14.45" hidden="1" customHeight="1" x14ac:dyDescent="0.25">
      <c r="O30" s="3"/>
      <c r="P30" s="3"/>
      <c r="Q30" s="3"/>
    </row>
    <row r="31" spans="11:17" x14ac:dyDescent="0.25">
      <c r="K31" t="s">
        <v>68</v>
      </c>
      <c r="N31" s="3"/>
      <c r="O31" s="77"/>
      <c r="P31" s="77"/>
      <c r="Q31" s="77"/>
    </row>
    <row r="32" spans="11:17" x14ac:dyDescent="0.25">
      <c r="K32" s="3" t="s">
        <v>203</v>
      </c>
      <c r="L32" s="3"/>
      <c r="M32" s="3"/>
      <c r="N32" s="3"/>
      <c r="O32" s="3"/>
      <c r="Q32" s="38"/>
    </row>
    <row r="33" spans="1:19" x14ac:dyDescent="0.25">
      <c r="K33" s="3" t="s">
        <v>204</v>
      </c>
      <c r="L33" s="3"/>
      <c r="M33" s="3" t="s">
        <v>211</v>
      </c>
      <c r="N33" s="3" t="s">
        <v>209</v>
      </c>
      <c r="O33" s="3" t="s">
        <v>207</v>
      </c>
      <c r="P33" s="3"/>
      <c r="Q33" s="38"/>
    </row>
    <row r="34" spans="1:19" ht="19.5" x14ac:dyDescent="0.35">
      <c r="D34" s="74" t="s">
        <v>69</v>
      </c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</row>
    <row r="35" spans="1:19" x14ac:dyDescent="0.25">
      <c r="D35" s="3"/>
      <c r="E35" s="3"/>
      <c r="F35" s="3"/>
      <c r="G35" s="3"/>
      <c r="H35" s="3"/>
      <c r="I35" s="3"/>
      <c r="J35" s="3"/>
      <c r="K35" s="76" t="s">
        <v>30</v>
      </c>
      <c r="L35" s="76"/>
      <c r="M35" s="76"/>
      <c r="N35" s="3"/>
      <c r="O35" s="3"/>
      <c r="P35" s="3"/>
      <c r="Q35" s="3"/>
      <c r="R35" s="3"/>
      <c r="S35" s="3"/>
    </row>
    <row r="36" spans="1:19" x14ac:dyDescent="0.25"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5" t="s">
        <v>27</v>
      </c>
      <c r="R36" s="3"/>
      <c r="S36" s="3"/>
    </row>
    <row r="37" spans="1:19" ht="30" customHeight="1" x14ac:dyDescent="0.25">
      <c r="C37" s="40" t="s">
        <v>47</v>
      </c>
      <c r="D37" s="17" t="s">
        <v>28</v>
      </c>
      <c r="E37" s="6" t="s">
        <v>7</v>
      </c>
      <c r="F37" s="6" t="s">
        <v>8</v>
      </c>
      <c r="G37" s="6" t="s">
        <v>9</v>
      </c>
      <c r="H37" s="6" t="s">
        <v>10</v>
      </c>
      <c r="I37" s="6" t="s">
        <v>11</v>
      </c>
      <c r="J37" s="6" t="s">
        <v>12</v>
      </c>
      <c r="K37" s="6" t="s">
        <v>13</v>
      </c>
      <c r="L37" s="6" t="s">
        <v>24</v>
      </c>
      <c r="M37" s="6" t="s">
        <v>15</v>
      </c>
      <c r="N37" s="6" t="s">
        <v>16</v>
      </c>
      <c r="O37" s="6" t="s">
        <v>17</v>
      </c>
      <c r="P37" s="6" t="s">
        <v>18</v>
      </c>
      <c r="Q37" s="6" t="s">
        <v>25</v>
      </c>
      <c r="R37" s="7" t="s">
        <v>19</v>
      </c>
      <c r="S37" s="8" t="s">
        <v>20</v>
      </c>
    </row>
    <row r="38" spans="1:19" s="59" customFormat="1" ht="50.1" customHeight="1" x14ac:dyDescent="0.2">
      <c r="A38" s="26"/>
      <c r="B38" s="26"/>
      <c r="C38" s="10">
        <v>1</v>
      </c>
      <c r="D38" s="69" t="s">
        <v>171</v>
      </c>
      <c r="E38" s="58">
        <v>10.8</v>
      </c>
      <c r="F38" s="58">
        <v>10.8</v>
      </c>
      <c r="G38" s="58">
        <v>10.8</v>
      </c>
      <c r="H38" s="58">
        <v>10.8</v>
      </c>
      <c r="I38" s="58">
        <v>10.8</v>
      </c>
      <c r="J38" s="58">
        <v>10.8</v>
      </c>
      <c r="K38" s="58">
        <v>10.8</v>
      </c>
      <c r="L38" s="58">
        <v>10.8</v>
      </c>
      <c r="M38" s="58">
        <v>10.8</v>
      </c>
      <c r="N38" s="58">
        <v>10.8</v>
      </c>
      <c r="O38" s="58">
        <v>10.8</v>
      </c>
      <c r="P38" s="58">
        <v>10.8</v>
      </c>
      <c r="Q38" s="58">
        <f t="shared" ref="Q38:Q44" si="2">P38+O38+N38+M38+L38+K38+J38+I38+H38+G38+F38+E38</f>
        <v>129.6</v>
      </c>
    </row>
    <row r="39" spans="1:19" s="59" customFormat="1" ht="50.1" customHeight="1" x14ac:dyDescent="0.2">
      <c r="A39" s="26"/>
      <c r="B39" s="26"/>
      <c r="C39" s="26">
        <v>2</v>
      </c>
      <c r="D39" s="69" t="s">
        <v>115</v>
      </c>
      <c r="E39" s="58">
        <v>3.6</v>
      </c>
      <c r="F39" s="58">
        <v>0</v>
      </c>
      <c r="G39" s="58">
        <v>0</v>
      </c>
      <c r="H39" s="58">
        <v>3.6</v>
      </c>
      <c r="I39" s="58">
        <v>0</v>
      </c>
      <c r="J39" s="58">
        <v>0</v>
      </c>
      <c r="K39" s="58">
        <v>3.6</v>
      </c>
      <c r="L39" s="58">
        <v>0</v>
      </c>
      <c r="M39" s="58">
        <v>0</v>
      </c>
      <c r="N39" s="58">
        <v>3.6</v>
      </c>
      <c r="O39" s="58">
        <v>1</v>
      </c>
      <c r="P39" s="58">
        <v>1</v>
      </c>
      <c r="Q39" s="58">
        <f t="shared" si="2"/>
        <v>16.399999999999999</v>
      </c>
    </row>
    <row r="40" spans="1:19" s="59" customFormat="1" ht="50.1" customHeight="1" x14ac:dyDescent="0.2">
      <c r="A40" s="26"/>
      <c r="B40" s="26"/>
      <c r="C40" s="26">
        <v>3</v>
      </c>
      <c r="D40" s="69" t="s">
        <v>167</v>
      </c>
      <c r="E40" s="58">
        <v>10.8</v>
      </c>
      <c r="F40" s="58">
        <v>10.8</v>
      </c>
      <c r="G40" s="58">
        <v>10.8</v>
      </c>
      <c r="H40" s="58">
        <v>10.8</v>
      </c>
      <c r="I40" s="58">
        <v>10.8</v>
      </c>
      <c r="J40" s="58">
        <v>10.8</v>
      </c>
      <c r="K40" s="58">
        <v>10.8</v>
      </c>
      <c r="L40" s="58">
        <v>10.8</v>
      </c>
      <c r="M40" s="58">
        <v>10.8</v>
      </c>
      <c r="N40" s="58">
        <v>10.8</v>
      </c>
      <c r="O40" s="58">
        <v>10.8</v>
      </c>
      <c r="P40" s="58">
        <v>10.8</v>
      </c>
      <c r="Q40" s="58">
        <f t="shared" si="2"/>
        <v>129.6</v>
      </c>
    </row>
    <row r="41" spans="1:19" s="59" customFormat="1" ht="50.1" customHeight="1" x14ac:dyDescent="0.2">
      <c r="A41" s="26"/>
      <c r="B41" s="26"/>
      <c r="C41" s="26">
        <v>4</v>
      </c>
      <c r="D41" s="69" t="s">
        <v>168</v>
      </c>
      <c r="E41" s="58">
        <v>14.4</v>
      </c>
      <c r="F41" s="58">
        <v>14.4</v>
      </c>
      <c r="G41" s="58">
        <v>14.4</v>
      </c>
      <c r="H41" s="58">
        <v>14.4</v>
      </c>
      <c r="I41" s="58">
        <v>14.4</v>
      </c>
      <c r="J41" s="58">
        <v>14.4</v>
      </c>
      <c r="K41" s="58">
        <v>14.4</v>
      </c>
      <c r="L41" s="58">
        <v>14.4</v>
      </c>
      <c r="M41" s="58">
        <v>14.4</v>
      </c>
      <c r="N41" s="58">
        <v>14.4</v>
      </c>
      <c r="O41" s="58">
        <v>14.4</v>
      </c>
      <c r="P41" s="58">
        <v>14.4</v>
      </c>
      <c r="Q41" s="58">
        <f t="shared" si="2"/>
        <v>172.80000000000004</v>
      </c>
    </row>
    <row r="42" spans="1:19" s="59" customFormat="1" ht="50.1" customHeight="1" x14ac:dyDescent="0.2">
      <c r="A42" s="26"/>
      <c r="B42" s="26"/>
      <c r="C42" s="26">
        <v>5</v>
      </c>
      <c r="D42" s="69" t="s">
        <v>152</v>
      </c>
      <c r="E42" s="58">
        <v>14.4</v>
      </c>
      <c r="F42" s="58">
        <v>14.4</v>
      </c>
      <c r="G42" s="58">
        <v>14.4</v>
      </c>
      <c r="H42" s="58">
        <v>14.4</v>
      </c>
      <c r="I42" s="58">
        <v>14.4</v>
      </c>
      <c r="J42" s="58">
        <v>7.2</v>
      </c>
      <c r="K42" s="58">
        <v>7.2</v>
      </c>
      <c r="L42" s="58">
        <v>7.2</v>
      </c>
      <c r="M42" s="58">
        <v>14.4</v>
      </c>
      <c r="N42" s="58">
        <v>14.4</v>
      </c>
      <c r="O42" s="58">
        <v>14.4</v>
      </c>
      <c r="P42" s="58">
        <v>14.4</v>
      </c>
      <c r="Q42" s="58">
        <f t="shared" si="2"/>
        <v>151.20000000000002</v>
      </c>
    </row>
    <row r="43" spans="1:19" s="59" customFormat="1" ht="50.1" customHeight="1" x14ac:dyDescent="0.2">
      <c r="A43" s="26"/>
      <c r="B43" s="26"/>
      <c r="C43" s="26">
        <v>6</v>
      </c>
      <c r="D43" s="69" t="s">
        <v>170</v>
      </c>
      <c r="E43" s="58">
        <v>3.6</v>
      </c>
      <c r="F43" s="58">
        <v>3.6</v>
      </c>
      <c r="G43" s="58">
        <v>3.6</v>
      </c>
      <c r="H43" s="58">
        <v>3.6</v>
      </c>
      <c r="I43" s="58">
        <v>3.6</v>
      </c>
      <c r="J43" s="58">
        <v>3.6</v>
      </c>
      <c r="K43" s="58">
        <v>3.6</v>
      </c>
      <c r="L43" s="58">
        <v>3.6</v>
      </c>
      <c r="M43" s="58">
        <v>3.6</v>
      </c>
      <c r="N43" s="58">
        <v>3.6</v>
      </c>
      <c r="O43" s="58">
        <v>3.6</v>
      </c>
      <c r="P43" s="58">
        <v>3.6</v>
      </c>
      <c r="Q43" s="58">
        <f t="shared" si="2"/>
        <v>43.20000000000001</v>
      </c>
    </row>
    <row r="44" spans="1:19" s="59" customFormat="1" ht="50.1" customHeight="1" x14ac:dyDescent="0.2">
      <c r="A44" s="26"/>
      <c r="B44" s="26"/>
      <c r="C44" s="26">
        <v>7</v>
      </c>
      <c r="D44" s="69" t="s">
        <v>169</v>
      </c>
      <c r="E44" s="58">
        <v>28.8</v>
      </c>
      <c r="F44" s="58">
        <v>28.8</v>
      </c>
      <c r="G44" s="58">
        <v>28.8</v>
      </c>
      <c r="H44" s="58">
        <v>28.8</v>
      </c>
      <c r="I44" s="58">
        <v>28.8</v>
      </c>
      <c r="J44" s="58">
        <v>28.8</v>
      </c>
      <c r="K44" s="58">
        <v>28.8</v>
      </c>
      <c r="L44" s="58">
        <v>28.8</v>
      </c>
      <c r="M44" s="58">
        <v>28.8</v>
      </c>
      <c r="N44" s="58">
        <v>28.8</v>
      </c>
      <c r="O44" s="58">
        <v>28.8</v>
      </c>
      <c r="P44" s="58">
        <v>28.8</v>
      </c>
      <c r="Q44" s="58">
        <f t="shared" si="2"/>
        <v>345.60000000000008</v>
      </c>
    </row>
    <row r="45" spans="1:19" s="59" customFormat="1" ht="24.75" customHeight="1" x14ac:dyDescent="0.25">
      <c r="C45" s="60"/>
      <c r="D45" s="61" t="s">
        <v>5</v>
      </c>
      <c r="E45" s="62">
        <f t="shared" ref="E45:P45" si="3">SUM(E38:E44)</f>
        <v>86.4</v>
      </c>
      <c r="F45" s="62">
        <f t="shared" si="3"/>
        <v>82.8</v>
      </c>
      <c r="G45" s="62">
        <f t="shared" si="3"/>
        <v>82.8</v>
      </c>
      <c r="H45" s="62">
        <f t="shared" si="3"/>
        <v>86.4</v>
      </c>
      <c r="I45" s="62">
        <f t="shared" si="3"/>
        <v>82.8</v>
      </c>
      <c r="J45" s="62">
        <f t="shared" si="3"/>
        <v>75.600000000000009</v>
      </c>
      <c r="K45" s="62">
        <f t="shared" si="3"/>
        <v>79.2</v>
      </c>
      <c r="L45" s="62">
        <f t="shared" si="3"/>
        <v>75.600000000000009</v>
      </c>
      <c r="M45" s="62">
        <f t="shared" si="3"/>
        <v>82.8</v>
      </c>
      <c r="N45" s="62">
        <f t="shared" si="3"/>
        <v>86.4</v>
      </c>
      <c r="O45" s="62">
        <f t="shared" si="3"/>
        <v>83.8</v>
      </c>
      <c r="P45" s="62">
        <f t="shared" si="3"/>
        <v>83.8</v>
      </c>
      <c r="Q45" s="62">
        <f>SUM(E45:P45)</f>
        <v>988.39999999999986</v>
      </c>
    </row>
    <row r="46" spans="1:19" ht="30" customHeight="1" x14ac:dyDescent="0.25">
      <c r="C46" s="14"/>
      <c r="D46" s="14"/>
      <c r="E46" s="3"/>
      <c r="F46" s="3"/>
      <c r="G46" s="3"/>
      <c r="H46" s="3" t="s">
        <v>57</v>
      </c>
      <c r="I46" s="3"/>
      <c r="J46" s="3"/>
      <c r="K46" s="3"/>
      <c r="L46" s="3"/>
    </row>
    <row r="47" spans="1:19" ht="30" customHeight="1" x14ac:dyDescent="0.25">
      <c r="E47" s="3"/>
    </row>
    <row r="48" spans="1:19" ht="30" customHeight="1" x14ac:dyDescent="0.25">
      <c r="D48" s="3"/>
    </row>
    <row r="49" spans="4:4" ht="30" customHeight="1" x14ac:dyDescent="0.25">
      <c r="D49" s="3"/>
    </row>
    <row r="50" spans="4:4" ht="30" customHeight="1" x14ac:dyDescent="0.25"/>
    <row r="51" spans="4:4" ht="30" customHeight="1" x14ac:dyDescent="0.25">
      <c r="D51" s="3"/>
    </row>
    <row r="52" spans="4:4" ht="30" customHeight="1" x14ac:dyDescent="0.25"/>
    <row r="53" spans="4:4" ht="30" customHeight="1" x14ac:dyDescent="0.25"/>
    <row r="54" spans="4:4" ht="30" customHeight="1" x14ac:dyDescent="0.25"/>
    <row r="55" spans="4:4" ht="30" customHeight="1" x14ac:dyDescent="0.25"/>
    <row r="56" spans="4:4" ht="30" customHeight="1" x14ac:dyDescent="0.25"/>
    <row r="57" spans="4:4" ht="30" customHeight="1" x14ac:dyDescent="0.25"/>
    <row r="58" spans="4:4" ht="30" customHeight="1" x14ac:dyDescent="0.25"/>
    <row r="59" spans="4:4" ht="30" customHeight="1" x14ac:dyDescent="0.25"/>
    <row r="60" spans="4:4" ht="30" customHeight="1" x14ac:dyDescent="0.25"/>
    <row r="61" spans="4:4" ht="30" customHeight="1" x14ac:dyDescent="0.25"/>
    <row r="62" spans="4:4" ht="30" customHeight="1" x14ac:dyDescent="0.25"/>
    <row r="63" spans="4:4" ht="30" customHeight="1" x14ac:dyDescent="0.25"/>
    <row r="64" spans="4:4" ht="30" customHeight="1" x14ac:dyDescent="0.25"/>
    <row r="65" ht="30" customHeight="1" x14ac:dyDescent="0.25"/>
    <row r="66" ht="30" customHeight="1" x14ac:dyDescent="0.25"/>
    <row r="67" ht="30" customHeight="1" x14ac:dyDescent="0.25"/>
    <row r="68" ht="30" customHeight="1" x14ac:dyDescent="0.25"/>
    <row r="69" ht="30" customHeight="1" x14ac:dyDescent="0.25"/>
    <row r="70" ht="30" customHeight="1" x14ac:dyDescent="0.25"/>
    <row r="71" ht="30" customHeight="1" x14ac:dyDescent="0.25"/>
    <row r="72" ht="30" customHeight="1" x14ac:dyDescent="0.25"/>
    <row r="73" ht="30" customHeight="1" x14ac:dyDescent="0.25"/>
    <row r="74" ht="30" customHeight="1" x14ac:dyDescent="0.25"/>
    <row r="75" ht="30" customHeight="1" x14ac:dyDescent="0.25"/>
    <row r="76" ht="30" customHeight="1" x14ac:dyDescent="0.25"/>
    <row r="77" ht="30" customHeight="1" x14ac:dyDescent="0.25"/>
    <row r="78" ht="23.25" customHeight="1" x14ac:dyDescent="0.25"/>
    <row r="81" ht="24" customHeight="1" x14ac:dyDescent="0.25"/>
  </sheetData>
  <mergeCells count="3">
    <mergeCell ref="D34:S34"/>
    <mergeCell ref="K35:M35"/>
    <mergeCell ref="O31:Q31"/>
  </mergeCells>
  <pageMargins left="0.24" right="0.16" top="0.33" bottom="0.31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58"/>
  <sheetViews>
    <sheetView topLeftCell="C1" workbookViewId="0">
      <selection activeCell="V40" sqref="V40"/>
    </sheetView>
  </sheetViews>
  <sheetFormatPr defaultRowHeight="15" x14ac:dyDescent="0.25"/>
  <cols>
    <col min="1" max="2" width="0.28515625" hidden="1" customWidth="1"/>
    <col min="3" max="3" width="4.28515625" customWidth="1"/>
    <col min="4" max="4" width="21.710937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7" width="8.85546875" customWidth="1"/>
    <col min="18" max="18" width="11.28515625" hidden="1" customWidth="1"/>
    <col min="19" max="19" width="12.85546875" hidden="1" customWidth="1"/>
  </cols>
  <sheetData>
    <row r="2" spans="4:11" hidden="1" x14ac:dyDescent="0.25">
      <c r="D2" s="2" t="s">
        <v>21</v>
      </c>
    </row>
    <row r="3" spans="4:11" hidden="1" x14ac:dyDescent="0.25">
      <c r="K3" t="s">
        <v>6</v>
      </c>
    </row>
    <row r="4" spans="4:11" hidden="1" x14ac:dyDescent="0.25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</row>
    <row r="5" spans="4:11" hidden="1" x14ac:dyDescent="0.25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</row>
    <row r="6" spans="4:11" hidden="1" x14ac:dyDescent="0.25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</row>
    <row r="7" spans="4:11" hidden="1" x14ac:dyDescent="0.25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</row>
    <row r="8" spans="4:11" hidden="1" x14ac:dyDescent="0.25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</row>
    <row r="9" spans="4:11" hidden="1" x14ac:dyDescent="0.25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</row>
    <row r="10" spans="4:11" hidden="1" x14ac:dyDescent="0.25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</row>
    <row r="11" spans="4:11" hidden="1" x14ac:dyDescent="0.25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</row>
    <row r="12" spans="4:11" hidden="1" x14ac:dyDescent="0.25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</row>
    <row r="13" spans="4:11" hidden="1" x14ac:dyDescent="0.25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</row>
    <row r="14" spans="4:11" hidden="1" x14ac:dyDescent="0.25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</row>
    <row r="15" spans="4:11" hidden="1" x14ac:dyDescent="0.25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</row>
    <row r="16" spans="4:11" hidden="1" x14ac:dyDescent="0.25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</row>
    <row r="17" spans="4:19" hidden="1" x14ac:dyDescent="0.25">
      <c r="D17" s="1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</row>
    <row r="18" spans="4:19" hidden="1" x14ac:dyDescent="0.25"/>
    <row r="19" spans="4:19" hidden="1" x14ac:dyDescent="0.25"/>
    <row r="20" spans="4:19" hidden="1" x14ac:dyDescent="0.25"/>
    <row r="21" spans="4:19" hidden="1" x14ac:dyDescent="0.25"/>
    <row r="22" spans="4:19" hidden="1" x14ac:dyDescent="0.25"/>
    <row r="23" spans="4:19" hidden="1" x14ac:dyDescent="0.25"/>
    <row r="24" spans="4:19" hidden="1" x14ac:dyDescent="0.25"/>
    <row r="25" spans="4:19" hidden="1" x14ac:dyDescent="0.25"/>
    <row r="26" spans="4:19" hidden="1" x14ac:dyDescent="0.25"/>
    <row r="27" spans="4:19" hidden="1" x14ac:dyDescent="0.25"/>
    <row r="28" spans="4:19" hidden="1" x14ac:dyDescent="0.25"/>
    <row r="29" spans="4:19" hidden="1" x14ac:dyDescent="0.25"/>
    <row r="30" spans="4:19" hidden="1" x14ac:dyDescent="0.25"/>
    <row r="31" spans="4:19" hidden="1" x14ac:dyDescent="0.25"/>
    <row r="32" spans="4:19" x14ac:dyDescent="0.25">
      <c r="D32" s="3"/>
      <c r="E32" s="3"/>
      <c r="F32" s="3"/>
      <c r="G32" s="3"/>
      <c r="H32" s="3"/>
      <c r="I32" s="3"/>
      <c r="J32" s="3"/>
      <c r="K32" t="s">
        <v>67</v>
      </c>
      <c r="N32" s="3"/>
      <c r="O32" s="3"/>
      <c r="P32" s="3"/>
      <c r="R32" s="3"/>
      <c r="S32" s="3"/>
    </row>
    <row r="33" spans="1:19" x14ac:dyDescent="0.25">
      <c r="D33" s="3"/>
      <c r="E33" s="3"/>
      <c r="F33" s="3"/>
      <c r="G33" s="3"/>
      <c r="H33" s="3"/>
      <c r="I33" s="3"/>
      <c r="J33" s="3"/>
      <c r="K33" s="3" t="s">
        <v>203</v>
      </c>
      <c r="L33" s="3"/>
      <c r="M33" s="3"/>
      <c r="N33" s="3"/>
      <c r="O33" s="3"/>
      <c r="R33" s="3"/>
      <c r="S33" s="3"/>
    </row>
    <row r="34" spans="1:19" x14ac:dyDescent="0.25">
      <c r="D34" s="3"/>
      <c r="E34" s="3"/>
      <c r="F34" s="3"/>
      <c r="G34" s="3"/>
      <c r="H34" s="3"/>
      <c r="I34" s="3"/>
      <c r="J34" s="3"/>
      <c r="K34" s="3" t="s">
        <v>204</v>
      </c>
      <c r="L34" s="3"/>
      <c r="M34" s="3" t="s">
        <v>208</v>
      </c>
      <c r="N34" s="3" t="s">
        <v>209</v>
      </c>
      <c r="O34" s="3" t="s">
        <v>210</v>
      </c>
      <c r="P34" s="3"/>
      <c r="Q34" s="38"/>
      <c r="R34" s="3"/>
      <c r="S34" s="3"/>
    </row>
    <row r="35" spans="1:19" ht="19.5" x14ac:dyDescent="0.35">
      <c r="D35" s="74" t="s">
        <v>48</v>
      </c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</row>
    <row r="36" spans="1:19" x14ac:dyDescent="0.25"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5" t="s">
        <v>27</v>
      </c>
      <c r="R36" s="3"/>
      <c r="S36" s="3"/>
    </row>
    <row r="37" spans="1:19" ht="30" customHeight="1" x14ac:dyDescent="0.25">
      <c r="A37" s="1"/>
      <c r="B37" s="1"/>
      <c r="C37" s="40" t="s">
        <v>47</v>
      </c>
      <c r="D37" s="17" t="s">
        <v>28</v>
      </c>
      <c r="E37" s="6" t="s">
        <v>7</v>
      </c>
      <c r="F37" s="6" t="s">
        <v>8</v>
      </c>
      <c r="G37" s="6" t="s">
        <v>9</v>
      </c>
      <c r="H37" s="6" t="s">
        <v>10</v>
      </c>
      <c r="I37" s="6" t="s">
        <v>11</v>
      </c>
      <c r="J37" s="6" t="s">
        <v>12</v>
      </c>
      <c r="K37" s="6" t="s">
        <v>13</v>
      </c>
      <c r="L37" s="6" t="s">
        <v>24</v>
      </c>
      <c r="M37" s="6" t="s">
        <v>15</v>
      </c>
      <c r="N37" s="6" t="s">
        <v>16</v>
      </c>
      <c r="O37" s="6" t="s">
        <v>17</v>
      </c>
      <c r="P37" s="6" t="s">
        <v>18</v>
      </c>
      <c r="Q37" s="6" t="s">
        <v>25</v>
      </c>
      <c r="R37" s="7" t="s">
        <v>19</v>
      </c>
      <c r="S37" s="8" t="s">
        <v>20</v>
      </c>
    </row>
    <row r="38" spans="1:19" ht="50.1" customHeight="1" x14ac:dyDescent="0.25">
      <c r="A38" s="1"/>
      <c r="B38" s="1"/>
      <c r="C38" s="1">
        <v>1</v>
      </c>
      <c r="D38" s="26" t="s">
        <v>94</v>
      </c>
      <c r="E38" s="6">
        <v>3.3</v>
      </c>
      <c r="F38" s="6">
        <v>3.3</v>
      </c>
      <c r="G38" s="6">
        <v>3.3</v>
      </c>
      <c r="H38" s="6">
        <v>3.3</v>
      </c>
      <c r="I38" s="6">
        <v>3.3</v>
      </c>
      <c r="J38" s="6">
        <v>2.4</v>
      </c>
      <c r="K38" s="6">
        <v>2.4</v>
      </c>
      <c r="L38" s="6">
        <v>2.4</v>
      </c>
      <c r="M38" s="6">
        <v>3.3</v>
      </c>
      <c r="N38" s="6">
        <v>3.3</v>
      </c>
      <c r="O38" s="6">
        <v>3.3</v>
      </c>
      <c r="P38" s="6">
        <v>3.3</v>
      </c>
      <c r="Q38" s="6">
        <f t="shared" ref="Q38:Q44" si="2">SUM(E38:P38)</f>
        <v>36.899999999999991</v>
      </c>
      <c r="R38" s="7"/>
      <c r="S38" s="8"/>
    </row>
    <row r="39" spans="1:19" ht="50.1" customHeight="1" x14ac:dyDescent="0.25">
      <c r="A39" s="1"/>
      <c r="B39" s="1"/>
      <c r="C39" s="1">
        <v>2</v>
      </c>
      <c r="D39" s="26" t="s">
        <v>134</v>
      </c>
      <c r="E39" s="6">
        <v>2.2000000000000002</v>
      </c>
      <c r="F39" s="6">
        <v>2.2000000000000002</v>
      </c>
      <c r="G39" s="6">
        <v>2.2000000000000002</v>
      </c>
      <c r="H39" s="6">
        <v>2.2000000000000002</v>
      </c>
      <c r="I39" s="6">
        <v>2.2000000000000002</v>
      </c>
      <c r="J39" s="6">
        <v>1.1000000000000001</v>
      </c>
      <c r="K39" s="6">
        <v>1.1000000000000001</v>
      </c>
      <c r="L39" s="6">
        <v>1.1000000000000001</v>
      </c>
      <c r="M39" s="6">
        <v>2.2000000000000002</v>
      </c>
      <c r="N39" s="6">
        <v>2.2000000000000002</v>
      </c>
      <c r="O39" s="6">
        <v>2.2000000000000002</v>
      </c>
      <c r="P39" s="6">
        <v>2.2000000000000002</v>
      </c>
      <c r="Q39" s="6">
        <f t="shared" si="2"/>
        <v>23.099999999999998</v>
      </c>
      <c r="R39" s="7"/>
      <c r="S39" s="8"/>
    </row>
    <row r="40" spans="1:19" ht="50.1" customHeight="1" x14ac:dyDescent="0.25">
      <c r="A40" s="1"/>
      <c r="B40" s="1"/>
      <c r="C40" s="1">
        <v>3</v>
      </c>
      <c r="D40" s="26" t="s">
        <v>160</v>
      </c>
      <c r="E40" s="6">
        <v>6</v>
      </c>
      <c r="F40" s="6">
        <v>6</v>
      </c>
      <c r="G40" s="6">
        <v>6</v>
      </c>
      <c r="H40" s="6">
        <v>6</v>
      </c>
      <c r="I40" s="6">
        <v>6</v>
      </c>
      <c r="J40" s="6">
        <v>4</v>
      </c>
      <c r="K40" s="6">
        <v>4</v>
      </c>
      <c r="L40" s="6">
        <v>4</v>
      </c>
      <c r="M40" s="6">
        <v>6</v>
      </c>
      <c r="N40" s="6">
        <v>6</v>
      </c>
      <c r="O40" s="6">
        <v>6</v>
      </c>
      <c r="P40" s="6">
        <v>6</v>
      </c>
      <c r="Q40" s="6">
        <f t="shared" si="2"/>
        <v>66</v>
      </c>
      <c r="R40" s="7"/>
      <c r="S40" s="8"/>
    </row>
    <row r="41" spans="1:19" ht="50.1" customHeight="1" x14ac:dyDescent="0.25">
      <c r="A41" s="1"/>
      <c r="B41" s="1"/>
      <c r="C41" s="1">
        <v>4</v>
      </c>
      <c r="D41" s="26" t="s">
        <v>161</v>
      </c>
      <c r="E41" s="6">
        <v>4.4000000000000004</v>
      </c>
      <c r="F41" s="6">
        <v>4.4000000000000004</v>
      </c>
      <c r="G41" s="6">
        <v>4.4000000000000004</v>
      </c>
      <c r="H41" s="6">
        <v>4.4000000000000004</v>
      </c>
      <c r="I41" s="6">
        <v>4.4000000000000004</v>
      </c>
      <c r="J41" s="6">
        <v>4.4000000000000004</v>
      </c>
      <c r="K41" s="6">
        <v>2.2000000000000002</v>
      </c>
      <c r="L41" s="6">
        <v>2.2000000000000002</v>
      </c>
      <c r="M41" s="6">
        <v>4.4000000000000004</v>
      </c>
      <c r="N41" s="6">
        <v>4.4000000000000004</v>
      </c>
      <c r="O41" s="6">
        <v>4.4000000000000004</v>
      </c>
      <c r="P41" s="6">
        <v>4.4000000000000004</v>
      </c>
      <c r="Q41" s="6">
        <f t="shared" si="2"/>
        <v>48.399999999999991</v>
      </c>
      <c r="R41" s="7"/>
      <c r="S41" s="8"/>
    </row>
    <row r="42" spans="1:19" ht="50.1" customHeight="1" x14ac:dyDescent="0.25">
      <c r="A42" s="1"/>
      <c r="B42" s="1"/>
      <c r="C42" s="1">
        <v>5</v>
      </c>
      <c r="D42" s="26" t="s">
        <v>172</v>
      </c>
      <c r="E42" s="6">
        <v>4.4000000000000004</v>
      </c>
      <c r="F42" s="6">
        <v>4.4000000000000004</v>
      </c>
      <c r="G42" s="6">
        <v>4.4000000000000004</v>
      </c>
      <c r="H42" s="6">
        <v>4.4000000000000004</v>
      </c>
      <c r="I42" s="6">
        <v>4.4000000000000004</v>
      </c>
      <c r="J42" s="6">
        <v>2.2000000000000002</v>
      </c>
      <c r="K42" s="6">
        <v>2.2000000000000002</v>
      </c>
      <c r="L42" s="6">
        <v>2.2000000000000002</v>
      </c>
      <c r="M42" s="6">
        <v>4.4000000000000004</v>
      </c>
      <c r="N42" s="6">
        <v>4.4000000000000004</v>
      </c>
      <c r="O42" s="6">
        <v>4.4000000000000004</v>
      </c>
      <c r="P42" s="6">
        <v>4.4000000000000004</v>
      </c>
      <c r="Q42" s="6">
        <f t="shared" si="2"/>
        <v>46.199999999999996</v>
      </c>
      <c r="R42" s="7"/>
      <c r="S42" s="8"/>
    </row>
    <row r="43" spans="1:19" ht="50.1" customHeight="1" x14ac:dyDescent="0.25">
      <c r="A43" s="1"/>
      <c r="B43" s="1"/>
      <c r="C43" s="1">
        <v>6</v>
      </c>
      <c r="D43" s="26" t="s">
        <v>162</v>
      </c>
      <c r="E43" s="6">
        <v>4.4000000000000004</v>
      </c>
      <c r="F43" s="6">
        <v>4.4000000000000004</v>
      </c>
      <c r="G43" s="6">
        <v>4.4000000000000004</v>
      </c>
      <c r="H43" s="6">
        <v>4.4000000000000004</v>
      </c>
      <c r="I43" s="6">
        <v>4.4000000000000004</v>
      </c>
      <c r="J43" s="6">
        <v>4.4000000000000004</v>
      </c>
      <c r="K43" s="6">
        <v>2.2000000000000002</v>
      </c>
      <c r="L43" s="6">
        <v>2.2000000000000002</v>
      </c>
      <c r="M43" s="6">
        <v>4.4000000000000004</v>
      </c>
      <c r="N43" s="6">
        <v>4.4000000000000004</v>
      </c>
      <c r="O43" s="6">
        <v>4.4000000000000004</v>
      </c>
      <c r="P43" s="6">
        <v>4.4000000000000004</v>
      </c>
      <c r="Q43" s="6">
        <f t="shared" si="2"/>
        <v>48.399999999999991</v>
      </c>
      <c r="R43" s="7"/>
      <c r="S43" s="8"/>
    </row>
    <row r="44" spans="1:19" ht="50.1" customHeight="1" x14ac:dyDescent="0.25">
      <c r="A44" s="1"/>
      <c r="B44" s="1"/>
      <c r="C44" s="1">
        <v>7</v>
      </c>
      <c r="D44" s="26" t="s">
        <v>163</v>
      </c>
      <c r="E44" s="6">
        <v>4.4000000000000004</v>
      </c>
      <c r="F44" s="6">
        <v>4.4000000000000004</v>
      </c>
      <c r="G44" s="6">
        <v>4.4000000000000004</v>
      </c>
      <c r="H44" s="6">
        <v>4.4000000000000004</v>
      </c>
      <c r="I44" s="6">
        <v>4.4000000000000004</v>
      </c>
      <c r="J44" s="6">
        <v>4.4000000000000004</v>
      </c>
      <c r="K44" s="6">
        <v>2.2000000000000002</v>
      </c>
      <c r="L44" s="6">
        <v>2.2000000000000002</v>
      </c>
      <c r="M44" s="6">
        <v>4.4000000000000004</v>
      </c>
      <c r="N44" s="6">
        <v>4.4000000000000004</v>
      </c>
      <c r="O44" s="6">
        <v>4.4000000000000004</v>
      </c>
      <c r="P44" s="6">
        <v>4.4000000000000004</v>
      </c>
      <c r="Q44" s="6">
        <f t="shared" si="2"/>
        <v>48.399999999999991</v>
      </c>
      <c r="R44" s="7"/>
      <c r="S44" s="8"/>
    </row>
    <row r="45" spans="1:19" ht="50.1" customHeight="1" x14ac:dyDescent="0.25">
      <c r="A45" s="1"/>
      <c r="B45" s="1"/>
      <c r="C45" s="1">
        <v>8</v>
      </c>
      <c r="D45" s="26" t="s">
        <v>164</v>
      </c>
      <c r="E45" s="6">
        <v>1</v>
      </c>
      <c r="F45" s="6">
        <v>1</v>
      </c>
      <c r="G45" s="6">
        <v>1</v>
      </c>
      <c r="H45" s="6">
        <v>1</v>
      </c>
      <c r="I45" s="6">
        <v>1</v>
      </c>
      <c r="J45" s="6">
        <v>1</v>
      </c>
      <c r="K45" s="6">
        <v>1</v>
      </c>
      <c r="L45" s="6">
        <v>1</v>
      </c>
      <c r="M45" s="6">
        <v>1</v>
      </c>
      <c r="N45" s="6">
        <v>1</v>
      </c>
      <c r="O45" s="6">
        <v>1</v>
      </c>
      <c r="P45" s="6">
        <v>1</v>
      </c>
      <c r="Q45" s="6">
        <v>12</v>
      </c>
      <c r="R45" s="7"/>
      <c r="S45" s="8"/>
    </row>
    <row r="46" spans="1:19" ht="50.1" customHeight="1" x14ac:dyDescent="0.25">
      <c r="A46" s="1"/>
      <c r="B46" s="1"/>
      <c r="C46" s="1">
        <v>9</v>
      </c>
      <c r="D46" s="26" t="s">
        <v>165</v>
      </c>
      <c r="E46" s="6">
        <v>1.1000000000000001</v>
      </c>
      <c r="F46" s="6">
        <v>0</v>
      </c>
      <c r="G46" s="6">
        <v>1.1000000000000001</v>
      </c>
      <c r="H46" s="6">
        <v>0</v>
      </c>
      <c r="I46" s="6">
        <v>1.1000000000000001</v>
      </c>
      <c r="J46" s="6">
        <v>0</v>
      </c>
      <c r="K46" s="6">
        <v>1.1000000000000001</v>
      </c>
      <c r="L46" s="6">
        <v>0</v>
      </c>
      <c r="M46" s="6">
        <v>1.1000000000000001</v>
      </c>
      <c r="N46" s="6">
        <v>0</v>
      </c>
      <c r="O46" s="6">
        <v>1.1000000000000001</v>
      </c>
      <c r="P46" s="6">
        <v>0</v>
      </c>
      <c r="Q46" s="6">
        <v>13.2</v>
      </c>
      <c r="R46" s="7"/>
      <c r="S46" s="8"/>
    </row>
    <row r="47" spans="1:19" ht="50.1" customHeight="1" x14ac:dyDescent="0.25">
      <c r="A47" s="1"/>
      <c r="B47" s="1"/>
      <c r="C47" s="1">
        <v>10</v>
      </c>
      <c r="D47" s="26" t="s">
        <v>166</v>
      </c>
      <c r="E47" s="6">
        <v>0</v>
      </c>
      <c r="F47" s="6">
        <v>1.1000000000000001</v>
      </c>
      <c r="G47" s="6">
        <v>0</v>
      </c>
      <c r="H47" s="6">
        <v>1.1000000000000001</v>
      </c>
      <c r="I47" s="6">
        <v>0</v>
      </c>
      <c r="J47" s="6">
        <v>1.1000000000000001</v>
      </c>
      <c r="K47" s="6">
        <v>0</v>
      </c>
      <c r="L47" s="6">
        <v>1.1000000000000001</v>
      </c>
      <c r="M47" s="6">
        <v>0</v>
      </c>
      <c r="N47" s="6">
        <v>1.1000000000000001</v>
      </c>
      <c r="O47" s="6">
        <v>0</v>
      </c>
      <c r="P47" s="6">
        <v>1.1000000000000001</v>
      </c>
      <c r="Q47" s="6">
        <v>13.2</v>
      </c>
      <c r="R47" s="7"/>
      <c r="S47" s="8"/>
    </row>
    <row r="48" spans="1:19" ht="50.1" customHeight="1" x14ac:dyDescent="0.25">
      <c r="A48" s="1"/>
      <c r="B48" s="1"/>
      <c r="C48" s="1">
        <v>11</v>
      </c>
      <c r="D48" s="26" t="s">
        <v>167</v>
      </c>
      <c r="E48" s="6">
        <v>4.4000000000000004</v>
      </c>
      <c r="F48" s="6">
        <v>4.4000000000000004</v>
      </c>
      <c r="G48" s="6">
        <v>4.4000000000000004</v>
      </c>
      <c r="H48" s="6">
        <v>4.4000000000000004</v>
      </c>
      <c r="I48" s="6">
        <v>4.4000000000000004</v>
      </c>
      <c r="J48" s="6">
        <v>4.4000000000000004</v>
      </c>
      <c r="K48" s="6">
        <v>4.4000000000000004</v>
      </c>
      <c r="L48" s="6">
        <v>4.4000000000000004</v>
      </c>
      <c r="M48" s="6">
        <v>4.4000000000000004</v>
      </c>
      <c r="N48" s="6">
        <v>4.4000000000000004</v>
      </c>
      <c r="O48" s="6">
        <v>4.4000000000000004</v>
      </c>
      <c r="P48" s="6">
        <v>4.4000000000000004</v>
      </c>
      <c r="Q48" s="6">
        <v>52.8</v>
      </c>
      <c r="R48" s="7"/>
      <c r="S48" s="8"/>
    </row>
    <row r="49" spans="1:19" ht="50.1" customHeight="1" x14ac:dyDescent="0.25">
      <c r="A49" s="1"/>
      <c r="B49" s="1"/>
      <c r="C49" s="1">
        <v>12</v>
      </c>
      <c r="D49" s="26" t="s">
        <v>168</v>
      </c>
      <c r="E49" s="6">
        <v>4.4000000000000004</v>
      </c>
      <c r="F49" s="6">
        <v>4.4000000000000004</v>
      </c>
      <c r="G49" s="6">
        <v>4.4000000000000004</v>
      </c>
      <c r="H49" s="6">
        <v>4.4000000000000004</v>
      </c>
      <c r="I49" s="6">
        <v>4.4000000000000004</v>
      </c>
      <c r="J49" s="6">
        <v>4.4000000000000004</v>
      </c>
      <c r="K49" s="6">
        <v>4.4000000000000004</v>
      </c>
      <c r="L49" s="6">
        <v>4.4000000000000004</v>
      </c>
      <c r="M49" s="6">
        <v>4.4000000000000004</v>
      </c>
      <c r="N49" s="6">
        <v>4.4000000000000004</v>
      </c>
      <c r="O49" s="6">
        <v>4.4000000000000004</v>
      </c>
      <c r="P49" s="6">
        <v>4.4000000000000004</v>
      </c>
      <c r="Q49" s="6">
        <v>52.8</v>
      </c>
      <c r="R49" s="7"/>
      <c r="S49" s="8"/>
    </row>
    <row r="50" spans="1:19" ht="50.1" customHeight="1" x14ac:dyDescent="0.25">
      <c r="A50" s="1"/>
      <c r="B50" s="1"/>
      <c r="C50" s="1">
        <v>13</v>
      </c>
      <c r="D50" s="26" t="s">
        <v>152</v>
      </c>
      <c r="E50" s="6">
        <v>4.4000000000000004</v>
      </c>
      <c r="F50" s="6">
        <v>4.4000000000000004</v>
      </c>
      <c r="G50" s="6">
        <v>4.4000000000000004</v>
      </c>
      <c r="H50" s="6">
        <v>4.4000000000000004</v>
      </c>
      <c r="I50" s="6">
        <v>4.4000000000000004</v>
      </c>
      <c r="J50" s="6">
        <v>4.4000000000000004</v>
      </c>
      <c r="K50" s="6">
        <v>2.2000000000000002</v>
      </c>
      <c r="L50" s="6">
        <v>2.2000000000000002</v>
      </c>
      <c r="M50" s="6">
        <v>4.4000000000000004</v>
      </c>
      <c r="N50" s="6">
        <v>4.4000000000000004</v>
      </c>
      <c r="O50" s="6">
        <v>4.4000000000000004</v>
      </c>
      <c r="P50" s="6">
        <v>4.4000000000000004</v>
      </c>
      <c r="Q50" s="6">
        <f>SUM(E50:P50)</f>
        <v>48.399999999999991</v>
      </c>
      <c r="R50" s="7"/>
      <c r="S50" s="8"/>
    </row>
    <row r="51" spans="1:19" ht="50.1" customHeight="1" x14ac:dyDescent="0.25">
      <c r="A51" s="1"/>
      <c r="B51" s="1"/>
      <c r="C51" s="1">
        <v>14</v>
      </c>
      <c r="D51" s="26" t="s">
        <v>170</v>
      </c>
      <c r="E51" s="6">
        <v>2.2000000000000002</v>
      </c>
      <c r="F51" s="6">
        <v>2.2000000000000002</v>
      </c>
      <c r="G51" s="6">
        <v>2.2000000000000002</v>
      </c>
      <c r="H51" s="6">
        <v>2.2000000000000002</v>
      </c>
      <c r="I51" s="6">
        <v>2.2000000000000002</v>
      </c>
      <c r="J51" s="6">
        <v>2.2000000000000002</v>
      </c>
      <c r="K51" s="6">
        <v>2.2000000000000002</v>
      </c>
      <c r="L51" s="6">
        <v>2.2000000000000002</v>
      </c>
      <c r="M51" s="6">
        <v>2.2000000000000002</v>
      </c>
      <c r="N51" s="6">
        <v>2.2000000000000002</v>
      </c>
      <c r="O51" s="6">
        <v>2.2000000000000002</v>
      </c>
      <c r="P51" s="6">
        <v>2.2000000000000002</v>
      </c>
      <c r="Q51" s="6">
        <v>26.4</v>
      </c>
      <c r="R51" s="7"/>
      <c r="S51" s="8"/>
    </row>
    <row r="52" spans="1:19" ht="50.1" customHeight="1" x14ac:dyDescent="0.25">
      <c r="A52" s="1"/>
      <c r="B52" s="1"/>
      <c r="C52" s="1">
        <v>15</v>
      </c>
      <c r="D52" s="26" t="s">
        <v>169</v>
      </c>
      <c r="E52" s="9">
        <v>8.8000000000000007</v>
      </c>
      <c r="F52" s="9">
        <v>8.8000000000000007</v>
      </c>
      <c r="G52" s="9">
        <v>8.8000000000000007</v>
      </c>
      <c r="H52" s="9">
        <v>8.8000000000000007</v>
      </c>
      <c r="I52" s="9">
        <v>8.8000000000000007</v>
      </c>
      <c r="J52" s="9">
        <v>8.8000000000000007</v>
      </c>
      <c r="K52" s="9">
        <v>8.8000000000000007</v>
      </c>
      <c r="L52" s="9">
        <v>8.8000000000000007</v>
      </c>
      <c r="M52" s="9">
        <v>8.8000000000000007</v>
      </c>
      <c r="N52" s="9">
        <v>8.8000000000000007</v>
      </c>
      <c r="O52" s="9">
        <v>8.8000000000000007</v>
      </c>
      <c r="P52" s="9">
        <v>8.8000000000000007</v>
      </c>
      <c r="Q52" s="6">
        <f>SUM(E52:P52)</f>
        <v>105.59999999999998</v>
      </c>
      <c r="R52" s="10"/>
      <c r="S52" s="10" t="s">
        <v>26</v>
      </c>
    </row>
    <row r="53" spans="1:19" ht="50.1" customHeight="1" x14ac:dyDescent="0.25">
      <c r="A53" s="1"/>
      <c r="B53" s="1"/>
      <c r="C53" s="1"/>
      <c r="D53" s="11" t="s">
        <v>5</v>
      </c>
      <c r="E53" s="12">
        <f t="shared" ref="E53:P53" si="3">SUM(E38:E52)</f>
        <v>55.400000000000006</v>
      </c>
      <c r="F53" s="12">
        <f t="shared" si="3"/>
        <v>55.400000000000006</v>
      </c>
      <c r="G53" s="12">
        <f t="shared" si="3"/>
        <v>55.400000000000006</v>
      </c>
      <c r="H53" s="12">
        <f t="shared" si="3"/>
        <v>55.400000000000006</v>
      </c>
      <c r="I53" s="12">
        <f t="shared" si="3"/>
        <v>55.400000000000006</v>
      </c>
      <c r="J53" s="12">
        <f t="shared" si="3"/>
        <v>49.2</v>
      </c>
      <c r="K53" s="12">
        <f t="shared" si="3"/>
        <v>40.399999999999991</v>
      </c>
      <c r="L53" s="12">
        <f t="shared" si="3"/>
        <v>40.399999999999991</v>
      </c>
      <c r="M53" s="12">
        <f t="shared" si="3"/>
        <v>55.400000000000006</v>
      </c>
      <c r="N53" s="12">
        <f t="shared" si="3"/>
        <v>55.400000000000006</v>
      </c>
      <c r="O53" s="12">
        <f t="shared" si="3"/>
        <v>55.400000000000006</v>
      </c>
      <c r="P53" s="12">
        <f t="shared" si="3"/>
        <v>55.400000000000006</v>
      </c>
      <c r="Q53" s="12">
        <f>SUM(E53:P53)</f>
        <v>628.59999999999991</v>
      </c>
      <c r="R53" s="10"/>
      <c r="S53" s="10"/>
    </row>
    <row r="54" spans="1:19" ht="50.1" customHeight="1" x14ac:dyDescent="0.25">
      <c r="C54" s="14"/>
      <c r="D54" s="14"/>
      <c r="E54" s="3"/>
      <c r="F54" s="3"/>
      <c r="G54" s="3"/>
      <c r="H54" s="3" t="s">
        <v>57</v>
      </c>
      <c r="I54" s="3"/>
      <c r="J54" s="3"/>
      <c r="K54" s="3"/>
      <c r="L54" s="3"/>
      <c r="R54" s="3"/>
      <c r="S54" s="3"/>
    </row>
    <row r="55" spans="1:19" ht="24" customHeight="1" x14ac:dyDescent="0.25">
      <c r="E55" s="3"/>
      <c r="R55" s="3"/>
      <c r="S55" s="3"/>
    </row>
    <row r="56" spans="1:19" ht="15.75" x14ac:dyDescent="0.25">
      <c r="D56" s="3"/>
      <c r="E56" s="14"/>
      <c r="R56" s="3"/>
      <c r="S56" s="3"/>
    </row>
    <row r="57" spans="1:19" x14ac:dyDescent="0.25">
      <c r="D57" s="3"/>
      <c r="E57" s="15"/>
      <c r="R57" s="3"/>
      <c r="S57" s="3"/>
    </row>
    <row r="58" spans="1:19" x14ac:dyDescent="0.25">
      <c r="D58" s="3"/>
    </row>
  </sheetData>
  <mergeCells count="1">
    <mergeCell ref="D35:S35"/>
  </mergeCells>
  <pageMargins left="0.24" right="0.16" top="0.34" bottom="0.22" header="0.31496062992125984" footer="0.25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50"/>
  <sheetViews>
    <sheetView topLeftCell="C1" workbookViewId="0">
      <selection activeCell="W38" sqref="W38"/>
    </sheetView>
  </sheetViews>
  <sheetFormatPr defaultRowHeight="15" x14ac:dyDescent="0.25"/>
  <cols>
    <col min="1" max="2" width="0.28515625" hidden="1" customWidth="1"/>
    <col min="3" max="3" width="4.140625" customWidth="1"/>
    <col min="4" max="4" width="20.140625" customWidth="1"/>
    <col min="5" max="5" width="8.7109375" customWidth="1"/>
    <col min="6" max="7" width="7.85546875" customWidth="1"/>
    <col min="8" max="8" width="8.85546875" customWidth="1"/>
    <col min="9" max="9" width="8" customWidth="1"/>
    <col min="10" max="10" width="6.7109375" customWidth="1"/>
    <col min="11" max="11" width="6.42578125" customWidth="1"/>
    <col min="12" max="12" width="7.42578125" customWidth="1"/>
    <col min="13" max="13" width="8.5703125" customWidth="1"/>
    <col min="14" max="15" width="8.85546875" customWidth="1"/>
    <col min="16" max="16" width="9.28515625" customWidth="1"/>
    <col min="17" max="18" width="8.85546875" customWidth="1"/>
    <col min="19" max="19" width="11.28515625" hidden="1" customWidth="1"/>
    <col min="20" max="20" width="12.85546875" hidden="1" customWidth="1"/>
  </cols>
  <sheetData>
    <row r="2" spans="4:12" hidden="1" x14ac:dyDescent="0.25">
      <c r="D2" s="2" t="s">
        <v>21</v>
      </c>
      <c r="E2" s="2"/>
    </row>
    <row r="3" spans="4:12" hidden="1" x14ac:dyDescent="0.25">
      <c r="L3" t="s">
        <v>6</v>
      </c>
    </row>
    <row r="4" spans="4:12" hidden="1" x14ac:dyDescent="0.25">
      <c r="D4" s="1" t="s">
        <v>0</v>
      </c>
      <c r="E4" s="1"/>
      <c r="F4" s="1" t="s">
        <v>22</v>
      </c>
      <c r="G4" s="1" t="s">
        <v>23</v>
      </c>
      <c r="H4" s="1" t="s">
        <v>1</v>
      </c>
      <c r="I4" s="1" t="s">
        <v>2</v>
      </c>
      <c r="J4" s="1" t="s">
        <v>3</v>
      </c>
      <c r="K4" s="1" t="s">
        <v>4</v>
      </c>
      <c r="L4" s="1" t="s">
        <v>5</v>
      </c>
    </row>
    <row r="5" spans="4:12" hidden="1" x14ac:dyDescent="0.25">
      <c r="D5" s="1" t="s">
        <v>7</v>
      </c>
      <c r="E5" s="1"/>
      <c r="F5" s="1">
        <v>180</v>
      </c>
      <c r="G5" s="1">
        <v>140</v>
      </c>
      <c r="H5" s="1">
        <v>40</v>
      </c>
      <c r="I5" s="1">
        <v>1940</v>
      </c>
      <c r="J5" s="1">
        <v>1450</v>
      </c>
      <c r="K5" s="1">
        <v>90</v>
      </c>
      <c r="L5" s="1">
        <f>SUM(F5:K5)</f>
        <v>3840</v>
      </c>
    </row>
    <row r="6" spans="4:12" hidden="1" x14ac:dyDescent="0.25">
      <c r="D6" s="1" t="s">
        <v>8</v>
      </c>
      <c r="E6" s="1"/>
      <c r="F6" s="1">
        <v>180</v>
      </c>
      <c r="G6" s="1">
        <v>140</v>
      </c>
      <c r="H6" s="1">
        <v>200</v>
      </c>
      <c r="I6" s="1">
        <v>1400</v>
      </c>
      <c r="J6" s="1">
        <v>1450</v>
      </c>
      <c r="K6" s="1">
        <v>100</v>
      </c>
      <c r="L6" s="1">
        <f t="shared" ref="L6:L16" si="0">SUM(F6:K6)</f>
        <v>3470</v>
      </c>
    </row>
    <row r="7" spans="4:12" hidden="1" x14ac:dyDescent="0.25">
      <c r="D7" s="1" t="s">
        <v>9</v>
      </c>
      <c r="E7" s="1"/>
      <c r="F7" s="1">
        <v>195</v>
      </c>
      <c r="G7" s="1">
        <v>155</v>
      </c>
      <c r="H7" s="1">
        <v>150</v>
      </c>
      <c r="I7" s="1">
        <v>1200</v>
      </c>
      <c r="J7" s="1">
        <v>1800</v>
      </c>
      <c r="K7" s="1">
        <v>100</v>
      </c>
      <c r="L7" s="1">
        <f t="shared" si="0"/>
        <v>3600</v>
      </c>
    </row>
    <row r="8" spans="4:12" hidden="1" x14ac:dyDescent="0.25">
      <c r="D8" s="1" t="s">
        <v>10</v>
      </c>
      <c r="E8" s="1"/>
      <c r="F8" s="1">
        <v>180</v>
      </c>
      <c r="G8" s="1">
        <v>140</v>
      </c>
      <c r="H8" s="1">
        <v>80</v>
      </c>
      <c r="I8" s="1">
        <v>1500</v>
      </c>
      <c r="J8" s="1">
        <v>1100</v>
      </c>
      <c r="K8" s="1">
        <v>50</v>
      </c>
      <c r="L8" s="1">
        <f t="shared" si="0"/>
        <v>3050</v>
      </c>
    </row>
    <row r="9" spans="4:12" hidden="1" x14ac:dyDescent="0.25">
      <c r="D9" s="1" t="s">
        <v>11</v>
      </c>
      <c r="E9" s="1"/>
      <c r="F9" s="1">
        <v>170</v>
      </c>
      <c r="G9" s="1">
        <v>130</v>
      </c>
      <c r="H9" s="1">
        <v>80</v>
      </c>
      <c r="I9" s="1">
        <v>900</v>
      </c>
      <c r="J9" s="1">
        <v>1100</v>
      </c>
      <c r="K9" s="1">
        <v>60</v>
      </c>
      <c r="L9" s="1">
        <f t="shared" si="0"/>
        <v>2440</v>
      </c>
    </row>
    <row r="10" spans="4:12" hidden="1" x14ac:dyDescent="0.25">
      <c r="D10" s="1" t="s">
        <v>12</v>
      </c>
      <c r="E10" s="1"/>
      <c r="F10" s="1">
        <v>95</v>
      </c>
      <c r="G10" s="1">
        <v>75</v>
      </c>
      <c r="H10" s="1">
        <v>30</v>
      </c>
      <c r="I10" s="1">
        <v>1000</v>
      </c>
      <c r="J10" s="1">
        <v>650</v>
      </c>
      <c r="K10" s="1">
        <v>50</v>
      </c>
      <c r="L10" s="1">
        <f t="shared" si="0"/>
        <v>1900</v>
      </c>
    </row>
    <row r="11" spans="4:12" hidden="1" x14ac:dyDescent="0.25">
      <c r="D11" s="1" t="s">
        <v>13</v>
      </c>
      <c r="E11" s="1"/>
      <c r="F11" s="1">
        <v>95</v>
      </c>
      <c r="G11" s="1">
        <v>75</v>
      </c>
      <c r="H11" s="1">
        <v>30</v>
      </c>
      <c r="I11" s="1">
        <v>600</v>
      </c>
      <c r="J11" s="1">
        <v>250</v>
      </c>
      <c r="K11" s="1">
        <v>50</v>
      </c>
      <c r="L11" s="1">
        <f t="shared" si="0"/>
        <v>1100</v>
      </c>
    </row>
    <row r="12" spans="4:12" hidden="1" x14ac:dyDescent="0.25">
      <c r="D12" s="1" t="s">
        <v>14</v>
      </c>
      <c r="E12" s="1"/>
      <c r="F12" s="1">
        <v>95</v>
      </c>
      <c r="G12" s="1">
        <v>75</v>
      </c>
      <c r="H12" s="1">
        <v>30</v>
      </c>
      <c r="I12" s="1">
        <v>500</v>
      </c>
      <c r="J12" s="1">
        <v>400</v>
      </c>
      <c r="K12" s="1">
        <v>50</v>
      </c>
      <c r="L12" s="1">
        <f t="shared" si="0"/>
        <v>1150</v>
      </c>
    </row>
    <row r="13" spans="4:12" hidden="1" x14ac:dyDescent="0.25">
      <c r="D13" s="1" t="s">
        <v>15</v>
      </c>
      <c r="E13" s="1"/>
      <c r="F13" s="1">
        <v>95</v>
      </c>
      <c r="G13" s="1">
        <v>75</v>
      </c>
      <c r="H13" s="1">
        <v>50</v>
      </c>
      <c r="I13" s="1">
        <v>600</v>
      </c>
      <c r="J13" s="1">
        <v>500</v>
      </c>
      <c r="K13" s="1">
        <v>50</v>
      </c>
      <c r="L13" s="1">
        <f t="shared" si="0"/>
        <v>1370</v>
      </c>
    </row>
    <row r="14" spans="4:12" hidden="1" x14ac:dyDescent="0.25">
      <c r="D14" s="1" t="s">
        <v>16</v>
      </c>
      <c r="E14" s="1"/>
      <c r="F14" s="1">
        <v>110</v>
      </c>
      <c r="G14" s="1">
        <v>90</v>
      </c>
      <c r="H14" s="1">
        <v>60</v>
      </c>
      <c r="I14" s="1">
        <v>1100</v>
      </c>
      <c r="J14" s="1">
        <v>1000</v>
      </c>
      <c r="K14" s="1">
        <v>50</v>
      </c>
      <c r="L14" s="1">
        <f t="shared" si="0"/>
        <v>2410</v>
      </c>
    </row>
    <row r="15" spans="4:12" hidden="1" x14ac:dyDescent="0.25">
      <c r="D15" s="1" t="s">
        <v>17</v>
      </c>
      <c r="E15" s="1"/>
      <c r="F15" s="1">
        <v>140</v>
      </c>
      <c r="G15" s="1">
        <v>110</v>
      </c>
      <c r="H15" s="1">
        <v>150</v>
      </c>
      <c r="I15" s="1">
        <v>2100</v>
      </c>
      <c r="J15" s="1">
        <v>1500</v>
      </c>
      <c r="K15" s="1">
        <v>100</v>
      </c>
      <c r="L15" s="1">
        <f t="shared" si="0"/>
        <v>4100</v>
      </c>
    </row>
    <row r="16" spans="4:12" hidden="1" x14ac:dyDescent="0.25">
      <c r="D16" s="1" t="s">
        <v>18</v>
      </c>
      <c r="E16" s="1"/>
      <c r="F16" s="1">
        <v>180</v>
      </c>
      <c r="G16" s="1">
        <v>140</v>
      </c>
      <c r="H16" s="1">
        <v>200</v>
      </c>
      <c r="I16" s="1">
        <v>2100</v>
      </c>
      <c r="J16" s="1">
        <v>2400</v>
      </c>
      <c r="K16" s="1">
        <v>150</v>
      </c>
      <c r="L16" s="1">
        <f t="shared" si="0"/>
        <v>5170</v>
      </c>
    </row>
    <row r="17" spans="4:15" hidden="1" x14ac:dyDescent="0.25">
      <c r="D17" s="1" t="s">
        <v>5</v>
      </c>
      <c r="E17" s="1"/>
      <c r="F17" s="1">
        <f t="shared" ref="F17:L17" si="1">SUM(F5:F16)</f>
        <v>1715</v>
      </c>
      <c r="G17" s="1">
        <f t="shared" si="1"/>
        <v>1345</v>
      </c>
      <c r="H17" s="1">
        <f t="shared" si="1"/>
        <v>1100</v>
      </c>
      <c r="I17" s="1">
        <f t="shared" si="1"/>
        <v>14940</v>
      </c>
      <c r="J17" s="1">
        <f t="shared" si="1"/>
        <v>13600</v>
      </c>
      <c r="K17" s="1">
        <f t="shared" si="1"/>
        <v>900</v>
      </c>
      <c r="L17" s="1">
        <f t="shared" si="1"/>
        <v>33600</v>
      </c>
    </row>
    <row r="18" spans="4:15" hidden="1" x14ac:dyDescent="0.25"/>
    <row r="19" spans="4:15" hidden="1" x14ac:dyDescent="0.25"/>
    <row r="20" spans="4:15" hidden="1" x14ac:dyDescent="0.25"/>
    <row r="21" spans="4:15" hidden="1" x14ac:dyDescent="0.25"/>
    <row r="22" spans="4:15" hidden="1" x14ac:dyDescent="0.25"/>
    <row r="23" spans="4:15" hidden="1" x14ac:dyDescent="0.25"/>
    <row r="24" spans="4:15" hidden="1" x14ac:dyDescent="0.25"/>
    <row r="25" spans="4:15" hidden="1" x14ac:dyDescent="0.25"/>
    <row r="26" spans="4:15" hidden="1" x14ac:dyDescent="0.25"/>
    <row r="27" spans="4:15" hidden="1" x14ac:dyDescent="0.25"/>
    <row r="28" spans="4:15" hidden="1" x14ac:dyDescent="0.25"/>
    <row r="29" spans="4:15" hidden="1" x14ac:dyDescent="0.25"/>
    <row r="30" spans="4:15" hidden="1" x14ac:dyDescent="0.25"/>
    <row r="31" spans="4:15" hidden="1" x14ac:dyDescent="0.25"/>
    <row r="32" spans="4:15" x14ac:dyDescent="0.25">
      <c r="O32" t="s">
        <v>205</v>
      </c>
    </row>
    <row r="33" spans="3:21" x14ac:dyDescent="0.25">
      <c r="O33" s="3" t="s">
        <v>203</v>
      </c>
      <c r="P33" s="3"/>
      <c r="Q33" s="3"/>
      <c r="R33" s="3"/>
      <c r="S33" s="3"/>
    </row>
    <row r="34" spans="3:21" ht="13.5" customHeight="1" x14ac:dyDescent="0.25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 t="s">
        <v>204</v>
      </c>
      <c r="P34" s="3"/>
      <c r="Q34" s="3"/>
      <c r="R34" s="3"/>
      <c r="S34" s="3"/>
      <c r="T34" s="3"/>
      <c r="U34" t="s">
        <v>207</v>
      </c>
    </row>
    <row r="35" spans="3:21" ht="19.5" x14ac:dyDescent="0.35">
      <c r="D35" s="74" t="s">
        <v>49</v>
      </c>
      <c r="E35" s="74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</row>
    <row r="36" spans="3:21" x14ac:dyDescent="0.25">
      <c r="D36" s="3"/>
      <c r="E36" s="3"/>
      <c r="F36" s="3"/>
      <c r="G36" s="3"/>
      <c r="H36" s="3"/>
      <c r="I36" s="3"/>
      <c r="J36" s="3"/>
      <c r="K36" s="3"/>
      <c r="L36" s="19" t="s">
        <v>30</v>
      </c>
      <c r="M36" s="19"/>
      <c r="N36" s="3"/>
      <c r="O36" s="3"/>
      <c r="P36" s="3"/>
      <c r="Q36" s="3"/>
      <c r="R36" s="3"/>
      <c r="S36" s="3"/>
      <c r="T36" s="3"/>
    </row>
    <row r="37" spans="3:21" x14ac:dyDescent="0.25"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5" t="s">
        <v>27</v>
      </c>
      <c r="S37" s="3"/>
      <c r="T37" s="3"/>
    </row>
    <row r="38" spans="3:21" ht="38.25" customHeight="1" x14ac:dyDescent="0.25">
      <c r="C38" s="40" t="s">
        <v>47</v>
      </c>
      <c r="D38" s="17" t="s">
        <v>28</v>
      </c>
      <c r="E38" s="17" t="s">
        <v>86</v>
      </c>
      <c r="F38" s="6" t="s">
        <v>7</v>
      </c>
      <c r="G38" s="6" t="s">
        <v>8</v>
      </c>
      <c r="H38" s="6" t="s">
        <v>9</v>
      </c>
      <c r="I38" s="6" t="s">
        <v>10</v>
      </c>
      <c r="J38" s="6" t="s">
        <v>11</v>
      </c>
      <c r="K38" s="6" t="s">
        <v>12</v>
      </c>
      <c r="L38" s="6" t="s">
        <v>13</v>
      </c>
      <c r="M38" s="6" t="s">
        <v>24</v>
      </c>
      <c r="N38" s="6" t="s">
        <v>15</v>
      </c>
      <c r="O38" s="6" t="s">
        <v>16</v>
      </c>
      <c r="P38" s="6" t="s">
        <v>17</v>
      </c>
      <c r="Q38" s="6" t="s">
        <v>18</v>
      </c>
      <c r="R38" s="6" t="s">
        <v>25</v>
      </c>
      <c r="S38" s="7" t="s">
        <v>19</v>
      </c>
      <c r="T38" s="8" t="s">
        <v>20</v>
      </c>
    </row>
    <row r="39" spans="3:21" ht="50.1" customHeight="1" x14ac:dyDescent="0.25">
      <c r="C39" s="1">
        <v>1</v>
      </c>
      <c r="D39" s="63" t="s">
        <v>156</v>
      </c>
      <c r="E39" s="16">
        <v>1.8</v>
      </c>
      <c r="F39" s="46">
        <v>50</v>
      </c>
      <c r="G39" s="46">
        <v>50</v>
      </c>
      <c r="H39" s="46">
        <v>35</v>
      </c>
      <c r="I39" s="46"/>
      <c r="J39" s="46"/>
      <c r="K39" s="46"/>
      <c r="L39" s="46"/>
      <c r="M39" s="46"/>
      <c r="N39" s="46"/>
      <c r="O39" s="46"/>
      <c r="P39" s="46">
        <v>50</v>
      </c>
      <c r="Q39" s="46">
        <v>55</v>
      </c>
      <c r="R39" s="46">
        <f t="shared" ref="R39:R43" si="2">SUM(F39:Q39)</f>
        <v>240</v>
      </c>
      <c r="S39" s="10"/>
      <c r="T39" s="10" t="s">
        <v>26</v>
      </c>
    </row>
    <row r="40" spans="3:21" ht="50.1" customHeight="1" x14ac:dyDescent="0.25">
      <c r="C40" s="1">
        <v>2</v>
      </c>
      <c r="D40" s="63" t="s">
        <v>157</v>
      </c>
      <c r="E40" s="16">
        <v>0.2</v>
      </c>
      <c r="F40" s="46">
        <v>5</v>
      </c>
      <c r="G40" s="46">
        <v>4</v>
      </c>
      <c r="H40" s="46">
        <v>4</v>
      </c>
      <c r="I40" s="46"/>
      <c r="J40" s="46"/>
      <c r="K40" s="46"/>
      <c r="L40" s="46"/>
      <c r="M40" s="46"/>
      <c r="N40" s="46"/>
      <c r="O40" s="46">
        <v>2</v>
      </c>
      <c r="P40" s="46">
        <v>4</v>
      </c>
      <c r="Q40" s="46">
        <v>5</v>
      </c>
      <c r="R40" s="46">
        <f t="shared" si="2"/>
        <v>24</v>
      </c>
      <c r="S40" s="10"/>
      <c r="T40" s="10"/>
    </row>
    <row r="41" spans="3:21" ht="50.1" customHeight="1" x14ac:dyDescent="0.25">
      <c r="C41" s="1">
        <v>3</v>
      </c>
      <c r="D41" s="63" t="s">
        <v>158</v>
      </c>
      <c r="E41" s="16">
        <v>2</v>
      </c>
      <c r="F41" s="46">
        <v>60</v>
      </c>
      <c r="G41" s="46">
        <v>60</v>
      </c>
      <c r="H41" s="46">
        <v>50</v>
      </c>
      <c r="I41" s="46"/>
      <c r="J41" s="46"/>
      <c r="K41" s="46"/>
      <c r="L41" s="46"/>
      <c r="M41" s="46"/>
      <c r="N41" s="46"/>
      <c r="O41" s="46"/>
      <c r="P41" s="46">
        <v>60</v>
      </c>
      <c r="Q41" s="46">
        <v>60</v>
      </c>
      <c r="R41" s="46">
        <f t="shared" si="2"/>
        <v>290</v>
      </c>
      <c r="S41" s="10"/>
      <c r="T41" s="10"/>
    </row>
    <row r="42" spans="3:21" ht="50.1" customHeight="1" x14ac:dyDescent="0.25">
      <c r="C42" s="1">
        <v>4</v>
      </c>
      <c r="D42" s="63" t="s">
        <v>159</v>
      </c>
      <c r="E42" s="46">
        <v>1.5</v>
      </c>
      <c r="F42" s="46">
        <v>40</v>
      </c>
      <c r="G42" s="46">
        <v>30</v>
      </c>
      <c r="H42" s="46">
        <v>30</v>
      </c>
      <c r="I42" s="46"/>
      <c r="J42" s="46"/>
      <c r="K42" s="46"/>
      <c r="L42" s="46"/>
      <c r="M42" s="46"/>
      <c r="N42" s="46"/>
      <c r="O42" s="46"/>
      <c r="P42" s="46">
        <v>40</v>
      </c>
      <c r="Q42" s="46">
        <v>40</v>
      </c>
      <c r="R42" s="46">
        <f t="shared" si="2"/>
        <v>180</v>
      </c>
      <c r="S42" s="10"/>
      <c r="T42" s="10"/>
    </row>
    <row r="43" spans="3:21" ht="0.95" customHeight="1" x14ac:dyDescent="0.25">
      <c r="C43" s="1"/>
      <c r="D43" s="16" t="s">
        <v>36</v>
      </c>
      <c r="E43" s="16"/>
      <c r="F43" s="9">
        <v>1.6</v>
      </c>
      <c r="G43" s="9">
        <v>1.6</v>
      </c>
      <c r="H43" s="9">
        <v>1.3</v>
      </c>
      <c r="I43" s="9"/>
      <c r="J43" s="9"/>
      <c r="K43" s="9"/>
      <c r="L43" s="9"/>
      <c r="M43" s="9"/>
      <c r="N43" s="9"/>
      <c r="O43" s="9">
        <v>1.07</v>
      </c>
      <c r="P43" s="9">
        <v>1.6</v>
      </c>
      <c r="Q43" s="9">
        <v>1.6</v>
      </c>
      <c r="R43" s="9">
        <f t="shared" si="2"/>
        <v>8.77</v>
      </c>
      <c r="S43" s="10"/>
      <c r="T43" s="10" t="s">
        <v>26</v>
      </c>
    </row>
    <row r="44" spans="3:21" ht="23.25" customHeight="1" x14ac:dyDescent="0.25">
      <c r="C44" s="1"/>
      <c r="D44" s="11" t="s">
        <v>5</v>
      </c>
      <c r="E44" s="11"/>
      <c r="F44" s="48">
        <f>F39+F40+F41+F42</f>
        <v>155</v>
      </c>
      <c r="G44" s="44">
        <f>G39+G40+G41+G42</f>
        <v>144</v>
      </c>
      <c r="H44" s="45">
        <f>H39+H40+H41+H42</f>
        <v>119</v>
      </c>
      <c r="I44" s="11">
        <v>0</v>
      </c>
      <c r="J44" s="11">
        <f>SUM(J39:J43)</f>
        <v>0</v>
      </c>
      <c r="K44" s="11">
        <f>SUM(K39:K43)</f>
        <v>0</v>
      </c>
      <c r="L44" s="11">
        <f>SUM(L39:L43)</f>
        <v>0</v>
      </c>
      <c r="M44" s="11">
        <f>SUM(M39:M43)</f>
        <v>0</v>
      </c>
      <c r="N44" s="11">
        <f>SUM(N39:N43)</f>
        <v>0</v>
      </c>
      <c r="O44" s="45">
        <f>O39+O40+O41+O42</f>
        <v>2</v>
      </c>
      <c r="P44" s="45">
        <f t="shared" ref="P44:R44" si="3">P39+P40+P41+P42</f>
        <v>154</v>
      </c>
      <c r="Q44" s="45">
        <f t="shared" si="3"/>
        <v>160</v>
      </c>
      <c r="R44" s="45">
        <f t="shared" si="3"/>
        <v>734</v>
      </c>
      <c r="S44" s="10"/>
      <c r="T44" s="10"/>
    </row>
    <row r="45" spans="3:21" x14ac:dyDescent="0.25">
      <c r="D45" s="13"/>
      <c r="E45" s="13"/>
      <c r="F45" s="47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</row>
    <row r="46" spans="3:21" ht="15.75" x14ac:dyDescent="0.25">
      <c r="C46" s="14"/>
      <c r="D46" s="3"/>
      <c r="E46" s="3"/>
      <c r="F46" s="3"/>
      <c r="G46" s="3"/>
      <c r="H46" s="3" t="s">
        <v>57</v>
      </c>
      <c r="I46" s="3"/>
      <c r="J46" s="3"/>
      <c r="K46" s="3"/>
      <c r="L46" s="3"/>
      <c r="Q46" s="3"/>
      <c r="R46" s="3"/>
      <c r="S46" s="3"/>
      <c r="T46" s="3"/>
    </row>
    <row r="47" spans="3:21" ht="24" customHeight="1" x14ac:dyDescent="0.25">
      <c r="D47" s="3"/>
      <c r="E47" s="3"/>
      <c r="Q47" s="3"/>
      <c r="R47" s="3"/>
      <c r="S47" s="3"/>
      <c r="T47" s="3"/>
    </row>
    <row r="48" spans="3:21" ht="15.75" x14ac:dyDescent="0.25">
      <c r="D48" s="3"/>
      <c r="E48" s="3"/>
      <c r="F48" s="14"/>
      <c r="G48" s="3"/>
      <c r="H48" s="14"/>
      <c r="I48" s="15"/>
      <c r="J48" s="18"/>
      <c r="K48" s="15"/>
      <c r="L48" s="15"/>
      <c r="M48" s="14"/>
      <c r="N48" s="15"/>
      <c r="O48" s="3"/>
      <c r="P48" s="3"/>
      <c r="Q48" s="3"/>
      <c r="R48" s="3"/>
      <c r="S48" s="3"/>
      <c r="T48" s="3"/>
    </row>
    <row r="49" spans="4:20" x14ac:dyDescent="0.25">
      <c r="D49" s="3"/>
      <c r="E49" s="3"/>
      <c r="F49" s="15"/>
      <c r="G49" s="3"/>
      <c r="H49" s="15"/>
      <c r="I49" s="15"/>
      <c r="J49" s="15"/>
      <c r="K49" s="15"/>
      <c r="L49" s="15"/>
      <c r="M49" s="15"/>
      <c r="N49" s="15"/>
      <c r="O49" s="3"/>
      <c r="P49" s="3"/>
      <c r="Q49" s="3"/>
      <c r="R49" s="3"/>
      <c r="S49" s="3"/>
      <c r="T49" s="3"/>
    </row>
    <row r="50" spans="4:20" x14ac:dyDescent="0.25">
      <c r="D50" s="3"/>
      <c r="E50" s="3"/>
    </row>
  </sheetData>
  <mergeCells count="1">
    <mergeCell ref="D35:T35"/>
  </mergeCells>
  <pageMargins left="0.24" right="0.16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2"/>
  <sheetViews>
    <sheetView topLeftCell="C32" workbookViewId="0">
      <selection activeCell="D60" sqref="D60"/>
    </sheetView>
  </sheetViews>
  <sheetFormatPr defaultRowHeight="15" x14ac:dyDescent="0.25"/>
  <cols>
    <col min="1" max="2" width="0.28515625" hidden="1" customWidth="1"/>
    <col min="3" max="3" width="5.140625" customWidth="1"/>
    <col min="4" max="4" width="24" customWidth="1"/>
    <col min="5" max="6" width="7.85546875" customWidth="1"/>
    <col min="7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85546875" customWidth="1"/>
    <col min="16" max="17" width="8.85546875" customWidth="1"/>
    <col min="18" max="18" width="11.28515625" hidden="1" customWidth="1"/>
    <col min="19" max="19" width="12.85546875" hidden="1" customWidth="1"/>
  </cols>
  <sheetData>
    <row r="1" spans="4:11" hidden="1" x14ac:dyDescent="0.25"/>
    <row r="2" spans="4:11" hidden="1" x14ac:dyDescent="0.25">
      <c r="D2" s="2" t="s">
        <v>21</v>
      </c>
    </row>
    <row r="3" spans="4:11" hidden="1" x14ac:dyDescent="0.25">
      <c r="K3" t="s">
        <v>6</v>
      </c>
    </row>
    <row r="4" spans="4:11" hidden="1" x14ac:dyDescent="0.25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</row>
    <row r="5" spans="4:11" hidden="1" x14ac:dyDescent="0.25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</row>
    <row r="6" spans="4:11" hidden="1" x14ac:dyDescent="0.25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</row>
    <row r="7" spans="4:11" hidden="1" x14ac:dyDescent="0.25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</row>
    <row r="8" spans="4:11" hidden="1" x14ac:dyDescent="0.25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</row>
    <row r="9" spans="4:11" hidden="1" x14ac:dyDescent="0.25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</row>
    <row r="10" spans="4:11" hidden="1" x14ac:dyDescent="0.25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</row>
    <row r="11" spans="4:11" hidden="1" x14ac:dyDescent="0.25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</row>
    <row r="12" spans="4:11" hidden="1" x14ac:dyDescent="0.25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</row>
    <row r="13" spans="4:11" hidden="1" x14ac:dyDescent="0.25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</row>
    <row r="14" spans="4:11" hidden="1" x14ac:dyDescent="0.25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</row>
    <row r="15" spans="4:11" hidden="1" x14ac:dyDescent="0.25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</row>
    <row r="16" spans="4:11" hidden="1" x14ac:dyDescent="0.25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</row>
    <row r="17" spans="4:19" hidden="1" x14ac:dyDescent="0.25">
      <c r="D17" s="1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</row>
    <row r="18" spans="4:19" hidden="1" x14ac:dyDescent="0.25"/>
    <row r="19" spans="4:19" hidden="1" x14ac:dyDescent="0.25"/>
    <row r="20" spans="4:19" hidden="1" x14ac:dyDescent="0.25"/>
    <row r="21" spans="4:19" hidden="1" x14ac:dyDescent="0.25"/>
    <row r="22" spans="4:19" hidden="1" x14ac:dyDescent="0.25"/>
    <row r="23" spans="4:19" hidden="1" x14ac:dyDescent="0.25"/>
    <row r="24" spans="4:19" hidden="1" x14ac:dyDescent="0.25"/>
    <row r="25" spans="4:19" hidden="1" x14ac:dyDescent="0.25"/>
    <row r="26" spans="4:19" hidden="1" x14ac:dyDescent="0.25"/>
    <row r="27" spans="4:19" hidden="1" x14ac:dyDescent="0.25"/>
    <row r="28" spans="4:19" hidden="1" x14ac:dyDescent="0.25"/>
    <row r="29" spans="4:19" hidden="1" x14ac:dyDescent="0.25"/>
    <row r="30" spans="4:19" hidden="1" x14ac:dyDescent="0.25"/>
    <row r="31" spans="4:19" hidden="1" x14ac:dyDescent="0.25"/>
    <row r="32" spans="4:19" x14ac:dyDescent="0.25">
      <c r="D32" s="3"/>
      <c r="E32" s="3"/>
      <c r="F32" s="3"/>
      <c r="G32" s="3"/>
      <c r="H32" s="3"/>
      <c r="I32" s="3"/>
      <c r="J32" s="3"/>
      <c r="M32" t="s">
        <v>66</v>
      </c>
      <c r="N32" s="3"/>
      <c r="O32" s="77"/>
      <c r="P32" s="77"/>
      <c r="Q32" s="77"/>
      <c r="R32" s="3"/>
      <c r="S32" s="3"/>
    </row>
    <row r="33" spans="1:24" x14ac:dyDescent="0.25">
      <c r="D33" s="3"/>
      <c r="E33" s="3"/>
      <c r="F33" s="3"/>
      <c r="G33" s="3"/>
      <c r="H33" s="3"/>
      <c r="I33" s="3"/>
      <c r="J33" s="3"/>
      <c r="M33" s="3" t="s">
        <v>203</v>
      </c>
      <c r="N33" s="3"/>
      <c r="O33" s="3"/>
      <c r="P33" s="3"/>
      <c r="Q33" s="3"/>
      <c r="S33" s="3"/>
    </row>
    <row r="34" spans="1:24" x14ac:dyDescent="0.25">
      <c r="D34" s="3"/>
      <c r="E34" s="3"/>
      <c r="F34" s="3"/>
      <c r="G34" s="3"/>
      <c r="H34" s="3"/>
      <c r="I34" s="3"/>
      <c r="J34" s="3"/>
      <c r="M34" s="3" t="s">
        <v>204</v>
      </c>
      <c r="N34" s="3"/>
      <c r="O34" s="3"/>
      <c r="P34" s="3"/>
      <c r="Q34" s="3"/>
      <c r="R34" s="3"/>
      <c r="S34" s="3"/>
    </row>
    <row r="35" spans="1:24" ht="19.5" x14ac:dyDescent="0.35">
      <c r="D35" s="74" t="s">
        <v>50</v>
      </c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</row>
    <row r="36" spans="1:24" ht="1.5" customHeight="1" x14ac:dyDescent="0.25">
      <c r="D36" s="3"/>
      <c r="E36" s="3"/>
      <c r="F36" s="3"/>
      <c r="G36" s="3"/>
      <c r="H36" s="3"/>
      <c r="I36" s="3"/>
      <c r="J36" s="3"/>
      <c r="K36" s="3"/>
      <c r="L36" s="3"/>
      <c r="M36" s="19"/>
      <c r="N36" s="3"/>
      <c r="O36" s="3"/>
      <c r="P36" s="3"/>
      <c r="Q36" s="3"/>
      <c r="R36" s="3"/>
      <c r="S36" s="3"/>
    </row>
    <row r="37" spans="1:24" x14ac:dyDescent="0.25"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5" t="s">
        <v>27</v>
      </c>
      <c r="R37" s="3"/>
      <c r="S37" s="3"/>
    </row>
    <row r="38" spans="1:24" ht="20.100000000000001" customHeight="1" x14ac:dyDescent="0.25">
      <c r="A38" s="1"/>
      <c r="B38" s="1"/>
      <c r="C38" s="40" t="s">
        <v>47</v>
      </c>
      <c r="D38" s="17" t="s">
        <v>28</v>
      </c>
      <c r="E38" s="6" t="s">
        <v>7</v>
      </c>
      <c r="F38" s="6" t="s">
        <v>8</v>
      </c>
      <c r="G38" s="6" t="s">
        <v>9</v>
      </c>
      <c r="H38" s="6" t="s">
        <v>10</v>
      </c>
      <c r="I38" s="6" t="s">
        <v>11</v>
      </c>
      <c r="J38" s="6" t="s">
        <v>12</v>
      </c>
      <c r="K38" s="6" t="s">
        <v>13</v>
      </c>
      <c r="L38" s="6" t="s">
        <v>24</v>
      </c>
      <c r="M38" s="6" t="s">
        <v>15</v>
      </c>
      <c r="N38" s="6" t="s">
        <v>16</v>
      </c>
      <c r="O38" s="6" t="s">
        <v>17</v>
      </c>
      <c r="P38" s="6" t="s">
        <v>18</v>
      </c>
      <c r="Q38" s="6" t="s">
        <v>25</v>
      </c>
      <c r="R38" s="7" t="s">
        <v>19</v>
      </c>
      <c r="S38" s="8" t="s">
        <v>20</v>
      </c>
      <c r="V38" s="3"/>
      <c r="W38" s="3"/>
      <c r="X38" s="3"/>
    </row>
    <row r="39" spans="1:24" ht="50.1" customHeight="1" x14ac:dyDescent="0.25">
      <c r="A39" s="1"/>
      <c r="B39" s="1"/>
      <c r="C39" s="22">
        <v>1</v>
      </c>
      <c r="D39" s="54" t="s">
        <v>140</v>
      </c>
      <c r="E39" s="21">
        <v>7800</v>
      </c>
      <c r="F39" s="21">
        <v>7000</v>
      </c>
      <c r="G39" s="21">
        <v>3000</v>
      </c>
      <c r="H39" s="21"/>
      <c r="I39" s="9"/>
      <c r="J39" s="9"/>
      <c r="K39" s="9"/>
      <c r="L39" s="9"/>
      <c r="M39" s="9"/>
      <c r="N39" s="21">
        <v>500</v>
      </c>
      <c r="O39" s="21">
        <v>7000</v>
      </c>
      <c r="P39" s="21">
        <v>7800</v>
      </c>
      <c r="Q39" s="22">
        <f>SUM(E39:P39)</f>
        <v>33100</v>
      </c>
      <c r="R39" s="10"/>
      <c r="S39" s="10" t="s">
        <v>26</v>
      </c>
      <c r="V39" s="3"/>
      <c r="W39" s="3"/>
      <c r="X39" s="3"/>
    </row>
    <row r="40" spans="1:24" ht="50.1" customHeight="1" x14ac:dyDescent="0.25">
      <c r="A40" s="1"/>
      <c r="B40" s="1"/>
      <c r="C40" s="22">
        <v>2</v>
      </c>
      <c r="D40" s="54" t="s">
        <v>141</v>
      </c>
      <c r="E40" s="21">
        <v>5000</v>
      </c>
      <c r="F40" s="21">
        <v>4000</v>
      </c>
      <c r="G40" s="21">
        <v>2000</v>
      </c>
      <c r="H40" s="21"/>
      <c r="I40" s="9"/>
      <c r="J40" s="9"/>
      <c r="K40" s="9"/>
      <c r="L40" s="9"/>
      <c r="M40" s="9"/>
      <c r="N40" s="21">
        <v>500</v>
      </c>
      <c r="O40" s="21">
        <v>4000</v>
      </c>
      <c r="P40" s="21">
        <v>5000</v>
      </c>
      <c r="Q40" s="22">
        <f>SUM(E40:P40)</f>
        <v>20500</v>
      </c>
      <c r="R40" s="10"/>
      <c r="S40" s="10"/>
      <c r="V40" s="3"/>
      <c r="W40" s="3"/>
      <c r="X40" s="3"/>
    </row>
    <row r="41" spans="1:24" ht="50.1" customHeight="1" x14ac:dyDescent="0.25">
      <c r="A41" s="1"/>
      <c r="B41" s="1"/>
      <c r="C41" s="22">
        <v>3</v>
      </c>
      <c r="D41" s="54" t="s">
        <v>142</v>
      </c>
      <c r="E41" s="21">
        <v>1800</v>
      </c>
      <c r="F41" s="21">
        <v>1500</v>
      </c>
      <c r="G41" s="21">
        <v>1000</v>
      </c>
      <c r="H41" s="21"/>
      <c r="I41" s="9"/>
      <c r="J41" s="9"/>
      <c r="K41" s="9"/>
      <c r="L41" s="9"/>
      <c r="M41" s="9"/>
      <c r="N41" s="21">
        <v>300</v>
      </c>
      <c r="O41" s="21">
        <v>1500</v>
      </c>
      <c r="P41" s="21">
        <v>1800</v>
      </c>
      <c r="Q41" s="22">
        <f>SUM(E41:P41)</f>
        <v>7900</v>
      </c>
      <c r="R41" s="10"/>
      <c r="S41" s="10"/>
      <c r="V41" s="3"/>
      <c r="W41" s="3"/>
      <c r="X41" s="3"/>
    </row>
    <row r="42" spans="1:24" ht="50.1" customHeight="1" x14ac:dyDescent="0.25">
      <c r="A42" s="1"/>
      <c r="B42" s="1"/>
      <c r="C42" s="22">
        <v>4</v>
      </c>
      <c r="D42" s="54" t="s">
        <v>143</v>
      </c>
      <c r="E42" s="21">
        <v>8900</v>
      </c>
      <c r="F42" s="21">
        <v>6800</v>
      </c>
      <c r="G42" s="21">
        <v>5000</v>
      </c>
      <c r="H42" s="21"/>
      <c r="I42" s="9"/>
      <c r="J42" s="9"/>
      <c r="K42" s="9"/>
      <c r="L42" s="9"/>
      <c r="M42" s="9"/>
      <c r="N42" s="21">
        <v>1500</v>
      </c>
      <c r="O42" s="21">
        <v>6800</v>
      </c>
      <c r="P42" s="21">
        <v>8900</v>
      </c>
      <c r="Q42" s="22">
        <f t="shared" ref="Q42:Q57" si="2">SUM(E42:P42)</f>
        <v>37900</v>
      </c>
      <c r="R42" s="10"/>
      <c r="S42" s="10"/>
      <c r="V42" s="3"/>
      <c r="W42" s="3"/>
      <c r="X42" s="3"/>
    </row>
    <row r="43" spans="1:24" ht="50.1" customHeight="1" x14ac:dyDescent="0.25">
      <c r="A43" s="1"/>
      <c r="B43" s="1"/>
      <c r="C43" s="22"/>
      <c r="D43" s="54" t="s">
        <v>42</v>
      </c>
      <c r="E43" s="21">
        <v>688</v>
      </c>
      <c r="F43" s="21">
        <v>525</v>
      </c>
      <c r="G43" s="21">
        <v>386</v>
      </c>
      <c r="H43" s="21"/>
      <c r="I43" s="9"/>
      <c r="J43" s="9"/>
      <c r="K43" s="9"/>
      <c r="L43" s="9"/>
      <c r="M43" s="9"/>
      <c r="N43" s="21">
        <v>116</v>
      </c>
      <c r="O43" s="21">
        <v>525</v>
      </c>
      <c r="P43" s="21">
        <v>688</v>
      </c>
      <c r="Q43" s="22">
        <f t="shared" si="2"/>
        <v>2928</v>
      </c>
      <c r="R43" s="10"/>
      <c r="S43" s="10"/>
      <c r="V43" s="3"/>
      <c r="W43" s="3"/>
      <c r="X43" s="3"/>
    </row>
    <row r="44" spans="1:24" ht="50.1" customHeight="1" x14ac:dyDescent="0.25">
      <c r="A44" s="1"/>
      <c r="B44" s="1"/>
      <c r="C44" s="22">
        <v>5</v>
      </c>
      <c r="D44" s="54" t="s">
        <v>144</v>
      </c>
      <c r="E44" s="21">
        <v>500</v>
      </c>
      <c r="F44" s="21">
        <v>500</v>
      </c>
      <c r="G44" s="21">
        <v>0</v>
      </c>
      <c r="H44" s="21"/>
      <c r="I44" s="9"/>
      <c r="J44" s="9"/>
      <c r="K44" s="9"/>
      <c r="L44" s="9"/>
      <c r="M44" s="9"/>
      <c r="N44" s="21">
        <v>0</v>
      </c>
      <c r="O44" s="21">
        <v>500</v>
      </c>
      <c r="P44" s="21">
        <v>500</v>
      </c>
      <c r="Q44" s="22">
        <f t="shared" si="2"/>
        <v>2000</v>
      </c>
      <c r="R44" s="10"/>
      <c r="S44" s="10"/>
      <c r="V44" s="3"/>
      <c r="W44" s="3"/>
      <c r="X44" s="3"/>
    </row>
    <row r="45" spans="1:24" ht="50.1" customHeight="1" x14ac:dyDescent="0.25">
      <c r="A45" s="1"/>
      <c r="B45" s="1"/>
      <c r="C45" s="22">
        <v>6</v>
      </c>
      <c r="D45" s="54" t="s">
        <v>44</v>
      </c>
      <c r="E45" s="21">
        <v>12</v>
      </c>
      <c r="F45" s="21">
        <v>12</v>
      </c>
      <c r="G45" s="21">
        <v>0</v>
      </c>
      <c r="H45" s="21"/>
      <c r="I45" s="9"/>
      <c r="J45" s="9"/>
      <c r="K45" s="9"/>
      <c r="L45" s="9"/>
      <c r="M45" s="9"/>
      <c r="N45" s="21">
        <v>0</v>
      </c>
      <c r="O45" s="21">
        <v>12</v>
      </c>
      <c r="P45" s="21">
        <v>12</v>
      </c>
      <c r="Q45" s="22">
        <f>SUM(E45:P45)</f>
        <v>48</v>
      </c>
      <c r="R45" s="10"/>
      <c r="S45" s="10"/>
      <c r="V45" s="3"/>
      <c r="W45" s="3"/>
      <c r="X45" s="3"/>
    </row>
    <row r="46" spans="1:24" ht="50.1" customHeight="1" x14ac:dyDescent="0.25">
      <c r="A46" s="1"/>
      <c r="B46" s="1"/>
      <c r="C46" s="22">
        <v>6</v>
      </c>
      <c r="D46" s="54" t="s">
        <v>145</v>
      </c>
      <c r="E46" s="21">
        <v>0</v>
      </c>
      <c r="F46" s="21">
        <v>0</v>
      </c>
      <c r="G46" s="21">
        <v>0</v>
      </c>
      <c r="H46" s="21"/>
      <c r="I46" s="9"/>
      <c r="J46" s="9"/>
      <c r="K46" s="9"/>
      <c r="L46" s="9"/>
      <c r="M46" s="9"/>
      <c r="N46" s="21">
        <v>0</v>
      </c>
      <c r="O46" s="21">
        <v>0</v>
      </c>
      <c r="P46" s="21">
        <v>0</v>
      </c>
      <c r="Q46" s="22">
        <f t="shared" si="2"/>
        <v>0</v>
      </c>
      <c r="R46" s="10"/>
      <c r="S46" s="10"/>
      <c r="V46" s="3"/>
      <c r="W46" s="3"/>
      <c r="X46" s="3"/>
    </row>
    <row r="47" spans="1:24" ht="50.1" customHeight="1" x14ac:dyDescent="0.25">
      <c r="A47" s="1"/>
      <c r="B47" s="1"/>
      <c r="C47" s="22">
        <v>7</v>
      </c>
      <c r="D47" s="54" t="s">
        <v>146</v>
      </c>
      <c r="E47" s="21">
        <v>3500</v>
      </c>
      <c r="F47" s="21">
        <v>3000</v>
      </c>
      <c r="G47" s="21">
        <v>1000</v>
      </c>
      <c r="H47" s="21"/>
      <c r="I47" s="9"/>
      <c r="J47" s="9"/>
      <c r="K47" s="9"/>
      <c r="L47" s="9"/>
      <c r="M47" s="9"/>
      <c r="N47" s="21">
        <v>500</v>
      </c>
      <c r="O47" s="21">
        <v>3000</v>
      </c>
      <c r="P47" s="21">
        <v>3500</v>
      </c>
      <c r="Q47" s="22">
        <f t="shared" si="2"/>
        <v>14500</v>
      </c>
      <c r="R47" s="10"/>
      <c r="S47" s="10"/>
      <c r="V47" s="3"/>
      <c r="W47" s="3"/>
      <c r="X47" s="3"/>
    </row>
    <row r="48" spans="1:24" ht="50.1" customHeight="1" x14ac:dyDescent="0.25">
      <c r="A48" s="1"/>
      <c r="B48" s="1"/>
      <c r="C48" s="22">
        <v>8</v>
      </c>
      <c r="D48" s="54" t="s">
        <v>147</v>
      </c>
      <c r="E48" s="21">
        <v>2100</v>
      </c>
      <c r="F48" s="21">
        <v>1600</v>
      </c>
      <c r="G48" s="21">
        <v>1400</v>
      </c>
      <c r="H48" s="21"/>
      <c r="I48" s="9"/>
      <c r="J48" s="9"/>
      <c r="K48" s="9"/>
      <c r="L48" s="9"/>
      <c r="M48" s="9"/>
      <c r="N48" s="21">
        <v>400</v>
      </c>
      <c r="O48" s="21">
        <v>1600</v>
      </c>
      <c r="P48" s="21">
        <v>2100</v>
      </c>
      <c r="Q48" s="22">
        <f t="shared" si="2"/>
        <v>9200</v>
      </c>
      <c r="R48" s="10"/>
      <c r="S48" s="10"/>
      <c r="V48" s="3"/>
      <c r="W48" s="3"/>
      <c r="X48" s="3"/>
    </row>
    <row r="49" spans="1:24" ht="50.1" customHeight="1" x14ac:dyDescent="0.25">
      <c r="A49" s="1"/>
      <c r="B49" s="1"/>
      <c r="C49" s="22">
        <v>9</v>
      </c>
      <c r="D49" s="54" t="s">
        <v>148</v>
      </c>
      <c r="E49" s="21">
        <v>2730</v>
      </c>
      <c r="F49" s="21">
        <v>2420</v>
      </c>
      <c r="G49" s="21">
        <v>1865</v>
      </c>
      <c r="H49" s="21"/>
      <c r="I49" s="9"/>
      <c r="J49" s="9"/>
      <c r="K49" s="9"/>
      <c r="L49" s="9"/>
      <c r="M49" s="9"/>
      <c r="N49" s="21">
        <v>310</v>
      </c>
      <c r="O49" s="21">
        <v>1990</v>
      </c>
      <c r="P49" s="21">
        <v>2485</v>
      </c>
      <c r="Q49" s="22">
        <f t="shared" si="2"/>
        <v>11800</v>
      </c>
      <c r="R49" s="10"/>
      <c r="S49" s="10"/>
      <c r="V49" s="3"/>
      <c r="W49" s="3"/>
      <c r="X49" s="3"/>
    </row>
    <row r="50" spans="1:24" ht="50.1" customHeight="1" x14ac:dyDescent="0.25">
      <c r="A50" s="1"/>
      <c r="B50" s="1"/>
      <c r="C50" s="22">
        <v>10</v>
      </c>
      <c r="D50" s="54" t="s">
        <v>149</v>
      </c>
      <c r="E50" s="21">
        <v>1510</v>
      </c>
      <c r="F50" s="21">
        <v>1335</v>
      </c>
      <c r="G50" s="21">
        <v>1025</v>
      </c>
      <c r="H50" s="21"/>
      <c r="I50" s="9"/>
      <c r="J50" s="9"/>
      <c r="K50" s="9"/>
      <c r="L50" s="9"/>
      <c r="M50" s="9"/>
      <c r="N50" s="21">
        <v>170</v>
      </c>
      <c r="O50" s="21">
        <v>1095</v>
      </c>
      <c r="P50" s="21">
        <v>1370</v>
      </c>
      <c r="Q50" s="22">
        <f>SUM(E50:P50)</f>
        <v>6505</v>
      </c>
      <c r="R50" s="10"/>
      <c r="S50" s="10"/>
      <c r="V50" s="3"/>
      <c r="W50" s="3"/>
      <c r="X50" s="3"/>
    </row>
    <row r="51" spans="1:24" ht="50.1" customHeight="1" x14ac:dyDescent="0.25">
      <c r="A51" s="1"/>
      <c r="B51" s="1"/>
      <c r="C51" s="22">
        <v>11</v>
      </c>
      <c r="D51" s="55" t="s">
        <v>150</v>
      </c>
      <c r="E51" s="27">
        <v>160</v>
      </c>
      <c r="F51" s="27">
        <v>145</v>
      </c>
      <c r="G51" s="27">
        <v>110</v>
      </c>
      <c r="H51" s="27"/>
      <c r="I51" s="9"/>
      <c r="J51" s="9"/>
      <c r="K51" s="9"/>
      <c r="L51" s="9"/>
      <c r="M51" s="9"/>
      <c r="N51" s="27">
        <v>20</v>
      </c>
      <c r="O51" s="27">
        <v>115</v>
      </c>
      <c r="P51" s="27">
        <v>145</v>
      </c>
      <c r="Q51" s="28">
        <f>SUM(E51:P51)</f>
        <v>695</v>
      </c>
      <c r="R51" s="10"/>
      <c r="S51" s="10"/>
      <c r="V51" s="3"/>
      <c r="W51" s="3"/>
      <c r="X51" s="3"/>
    </row>
    <row r="52" spans="1:24" ht="50.1" customHeight="1" x14ac:dyDescent="0.25">
      <c r="A52" s="1"/>
      <c r="B52" s="1"/>
      <c r="C52" s="22">
        <v>11</v>
      </c>
      <c r="D52" s="54" t="s">
        <v>151</v>
      </c>
      <c r="E52" s="21">
        <v>6000</v>
      </c>
      <c r="F52" s="21">
        <v>5000</v>
      </c>
      <c r="G52" s="21">
        <v>3800</v>
      </c>
      <c r="H52" s="21"/>
      <c r="I52" s="9"/>
      <c r="J52" s="9"/>
      <c r="K52" s="9"/>
      <c r="L52" s="9"/>
      <c r="M52" s="9"/>
      <c r="N52" s="21">
        <v>1000</v>
      </c>
      <c r="O52" s="21">
        <v>5000</v>
      </c>
      <c r="P52" s="21">
        <v>6000</v>
      </c>
      <c r="Q52" s="22">
        <f t="shared" si="2"/>
        <v>26800</v>
      </c>
      <c r="R52" s="10"/>
      <c r="S52" s="10"/>
      <c r="V52" s="3"/>
      <c r="W52" s="3"/>
      <c r="X52" s="3"/>
    </row>
    <row r="53" spans="1:24" ht="50.1" customHeight="1" x14ac:dyDescent="0.25">
      <c r="A53" s="1"/>
      <c r="B53" s="1"/>
      <c r="C53" s="22">
        <v>12</v>
      </c>
      <c r="D53" s="54" t="s">
        <v>152</v>
      </c>
      <c r="E53" s="21">
        <v>3900</v>
      </c>
      <c r="F53" s="21">
        <v>3500</v>
      </c>
      <c r="G53" s="21">
        <v>1000</v>
      </c>
      <c r="H53" s="21"/>
      <c r="I53" s="9"/>
      <c r="J53" s="9"/>
      <c r="K53" s="9"/>
      <c r="L53" s="9"/>
      <c r="M53" s="9"/>
      <c r="N53" s="21">
        <v>1000</v>
      </c>
      <c r="O53" s="21">
        <v>3500</v>
      </c>
      <c r="P53" s="21">
        <v>3900</v>
      </c>
      <c r="Q53" s="22">
        <f t="shared" si="2"/>
        <v>16800</v>
      </c>
      <c r="R53" s="10"/>
      <c r="S53" s="10"/>
      <c r="V53" s="3"/>
      <c r="W53" s="3"/>
      <c r="X53" s="3"/>
    </row>
    <row r="54" spans="1:24" ht="50.1" customHeight="1" x14ac:dyDescent="0.25">
      <c r="A54" s="1"/>
      <c r="B54" s="1"/>
      <c r="C54" s="22">
        <v>13</v>
      </c>
      <c r="D54" s="54" t="s">
        <v>153</v>
      </c>
      <c r="E54" s="21">
        <v>6500</v>
      </c>
      <c r="F54" s="21">
        <v>6000</v>
      </c>
      <c r="G54" s="21">
        <v>4500</v>
      </c>
      <c r="H54" s="21"/>
      <c r="I54" s="9"/>
      <c r="J54" s="9"/>
      <c r="K54" s="9"/>
      <c r="L54" s="9"/>
      <c r="M54" s="9"/>
      <c r="N54" s="21">
        <v>2000</v>
      </c>
      <c r="O54" s="21">
        <v>6000</v>
      </c>
      <c r="P54" s="21">
        <v>6500</v>
      </c>
      <c r="Q54" s="22">
        <f t="shared" si="2"/>
        <v>31500</v>
      </c>
      <c r="R54" s="10"/>
      <c r="S54" s="10"/>
      <c r="V54" s="3"/>
      <c r="W54" s="3"/>
      <c r="X54" s="3"/>
    </row>
    <row r="55" spans="1:24" ht="50.1" customHeight="1" x14ac:dyDescent="0.25">
      <c r="A55" s="1"/>
      <c r="B55" s="1"/>
      <c r="C55" s="22">
        <v>14</v>
      </c>
      <c r="D55" s="54" t="s">
        <v>154</v>
      </c>
      <c r="E55" s="21">
        <v>600</v>
      </c>
      <c r="F55" s="21">
        <v>500</v>
      </c>
      <c r="G55" s="21">
        <v>400</v>
      </c>
      <c r="H55" s="21"/>
      <c r="I55" s="9"/>
      <c r="J55" s="9"/>
      <c r="K55" s="9"/>
      <c r="L55" s="9"/>
      <c r="M55" s="9"/>
      <c r="N55" s="21">
        <v>200</v>
      </c>
      <c r="O55" s="21">
        <v>500</v>
      </c>
      <c r="P55" s="21">
        <v>600</v>
      </c>
      <c r="Q55" s="22">
        <f t="shared" si="2"/>
        <v>2800</v>
      </c>
      <c r="R55" s="10"/>
      <c r="S55" s="10"/>
      <c r="V55" s="3"/>
      <c r="W55" s="3"/>
      <c r="X55" s="3"/>
    </row>
    <row r="56" spans="1:24" ht="50.1" customHeight="1" x14ac:dyDescent="0.25">
      <c r="A56" s="1"/>
      <c r="B56" s="1"/>
      <c r="C56" s="22">
        <v>15</v>
      </c>
      <c r="D56" s="54" t="s">
        <v>155</v>
      </c>
      <c r="E56" s="21">
        <v>3100</v>
      </c>
      <c r="F56" s="21">
        <v>2300</v>
      </c>
      <c r="G56" s="21">
        <v>1200</v>
      </c>
      <c r="H56" s="21"/>
      <c r="I56" s="9"/>
      <c r="J56" s="9"/>
      <c r="K56" s="9"/>
      <c r="L56" s="9"/>
      <c r="M56" s="9"/>
      <c r="N56" s="21">
        <v>600</v>
      </c>
      <c r="O56" s="21">
        <v>2300</v>
      </c>
      <c r="P56" s="21">
        <v>3100</v>
      </c>
      <c r="Q56" s="22">
        <f t="shared" si="2"/>
        <v>12600</v>
      </c>
      <c r="R56" s="10"/>
      <c r="S56" s="10"/>
      <c r="V56" s="3"/>
      <c r="W56" s="3"/>
      <c r="X56" s="3"/>
    </row>
    <row r="57" spans="1:24" ht="50.1" customHeight="1" x14ac:dyDescent="0.25">
      <c r="A57" s="1"/>
      <c r="B57" s="1"/>
      <c r="C57" s="22"/>
      <c r="D57" s="54" t="s">
        <v>62</v>
      </c>
      <c r="E57" s="21">
        <v>2005</v>
      </c>
      <c r="F57" s="21">
        <v>1488</v>
      </c>
      <c r="G57" s="21">
        <v>776</v>
      </c>
      <c r="H57" s="21"/>
      <c r="I57" s="9"/>
      <c r="J57" s="9"/>
      <c r="K57" s="9"/>
      <c r="L57" s="9"/>
      <c r="M57" s="9"/>
      <c r="N57" s="21">
        <v>388</v>
      </c>
      <c r="O57" s="21">
        <v>1488</v>
      </c>
      <c r="P57" s="21">
        <v>2005</v>
      </c>
      <c r="Q57" s="22">
        <f t="shared" si="2"/>
        <v>8150</v>
      </c>
      <c r="R57" s="10"/>
      <c r="S57" s="10"/>
      <c r="V57" s="3"/>
      <c r="W57" s="3"/>
      <c r="X57" s="3"/>
    </row>
    <row r="58" spans="1:24" ht="20.25" customHeight="1" x14ac:dyDescent="0.25">
      <c r="A58" s="1"/>
      <c r="B58" s="1"/>
      <c r="C58" s="1"/>
      <c r="D58" s="11" t="s">
        <v>5</v>
      </c>
      <c r="E58" s="11">
        <v>55700</v>
      </c>
      <c r="F58" s="11">
        <v>46300</v>
      </c>
      <c r="G58" s="11">
        <v>27300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1">
        <v>0</v>
      </c>
      <c r="N58" s="11">
        <v>9000</v>
      </c>
      <c r="O58" s="11">
        <v>45600</v>
      </c>
      <c r="P58" s="11">
        <v>55000</v>
      </c>
      <c r="Q58" s="11">
        <f>SUM(E58:P58)</f>
        <v>238900</v>
      </c>
      <c r="R58" s="10"/>
      <c r="S58" s="10" t="s">
        <v>26</v>
      </c>
      <c r="V58" s="3"/>
      <c r="W58" s="3"/>
      <c r="X58" s="3"/>
    </row>
    <row r="59" spans="1:24" ht="23.25" customHeight="1" x14ac:dyDescent="0.25">
      <c r="D59" s="3"/>
      <c r="E59" s="3"/>
      <c r="F59" s="3"/>
      <c r="G59" s="3" t="s">
        <v>57</v>
      </c>
      <c r="H59" s="3"/>
      <c r="I59" s="3"/>
      <c r="J59" s="3"/>
      <c r="K59" s="3"/>
      <c r="Q59" s="13"/>
      <c r="R59" s="10"/>
      <c r="S59" s="10"/>
      <c r="V59" s="3"/>
      <c r="W59" s="3"/>
      <c r="X59" s="3"/>
    </row>
    <row r="60" spans="1:24" x14ac:dyDescent="0.25">
      <c r="D60" s="3"/>
      <c r="Q60" s="3"/>
      <c r="R60" s="13"/>
      <c r="S60" s="13"/>
      <c r="V60" s="3"/>
      <c r="W60" s="3"/>
      <c r="X60" s="3"/>
    </row>
    <row r="61" spans="1:24" x14ac:dyDescent="0.25">
      <c r="D61" s="3"/>
      <c r="E61" s="3"/>
      <c r="F61" s="3"/>
      <c r="G61" s="29"/>
      <c r="N61" s="3"/>
      <c r="O61" s="3"/>
      <c r="P61" s="3"/>
      <c r="Q61" s="3"/>
      <c r="R61" s="3"/>
      <c r="S61" s="3"/>
      <c r="V61" s="3"/>
      <c r="W61" s="3"/>
      <c r="X61" s="3"/>
    </row>
    <row r="62" spans="1:24" ht="52.5" customHeight="1" x14ac:dyDescent="0.25">
      <c r="D62" s="3"/>
      <c r="E62" s="14"/>
      <c r="F62" s="15"/>
      <c r="G62" s="3"/>
      <c r="H62" s="14"/>
      <c r="I62" s="15"/>
      <c r="J62" s="18"/>
      <c r="K62" s="15"/>
      <c r="L62" s="14"/>
      <c r="M62" s="15"/>
      <c r="N62" s="3"/>
      <c r="O62" s="3"/>
      <c r="P62" s="3"/>
      <c r="Q62" s="3"/>
      <c r="R62" s="3"/>
      <c r="S62" s="3"/>
      <c r="V62" s="3"/>
      <c r="W62" s="3"/>
      <c r="X62" s="3"/>
    </row>
    <row r="63" spans="1:24" x14ac:dyDescent="0.25">
      <c r="D63" s="3"/>
      <c r="E63" s="15"/>
      <c r="F63" s="15"/>
      <c r="G63" s="3"/>
      <c r="H63" s="15"/>
      <c r="I63" s="15"/>
      <c r="J63" s="15"/>
      <c r="K63" s="15"/>
      <c r="L63" s="15"/>
      <c r="M63" s="15"/>
      <c r="N63" s="3"/>
      <c r="O63" s="3"/>
      <c r="P63" s="3"/>
      <c r="Q63" s="3"/>
      <c r="R63" s="3"/>
      <c r="S63" s="3"/>
      <c r="V63" s="3"/>
      <c r="W63" s="3"/>
      <c r="X63" s="3"/>
    </row>
    <row r="64" spans="1:24" x14ac:dyDescent="0.25">
      <c r="R64" s="3"/>
      <c r="S64" s="3"/>
      <c r="V64" s="3"/>
      <c r="W64" s="3"/>
      <c r="X64" s="3"/>
    </row>
    <row r="65" spans="22:24" x14ac:dyDescent="0.25">
      <c r="V65" s="3"/>
      <c r="W65" s="3"/>
      <c r="X65" s="3"/>
    </row>
    <row r="66" spans="22:24" x14ac:dyDescent="0.25">
      <c r="V66" s="3"/>
      <c r="W66" s="3"/>
      <c r="X66" s="3"/>
    </row>
    <row r="67" spans="22:24" x14ac:dyDescent="0.25">
      <c r="V67" s="3"/>
      <c r="W67" s="3"/>
      <c r="X67" s="3"/>
    </row>
    <row r="68" spans="22:24" x14ac:dyDescent="0.25">
      <c r="V68" s="3"/>
      <c r="W68" s="3"/>
      <c r="X68" s="3"/>
    </row>
    <row r="69" spans="22:24" x14ac:dyDescent="0.25">
      <c r="V69" s="77"/>
      <c r="W69" s="77"/>
      <c r="X69" s="77"/>
    </row>
    <row r="70" spans="22:24" x14ac:dyDescent="0.25">
      <c r="V70" s="77"/>
      <c r="W70" s="77"/>
      <c r="X70" s="77"/>
    </row>
    <row r="71" spans="22:24" x14ac:dyDescent="0.25">
      <c r="V71" s="77"/>
      <c r="W71" s="77"/>
      <c r="X71" s="77"/>
    </row>
    <row r="72" spans="22:24" x14ac:dyDescent="0.25">
      <c r="V72" s="77"/>
      <c r="W72" s="77"/>
      <c r="X72" s="77"/>
    </row>
  </sheetData>
  <mergeCells count="3">
    <mergeCell ref="D35:S35"/>
    <mergeCell ref="V69:X72"/>
    <mergeCell ref="O32:Q32"/>
  </mergeCells>
  <pageMargins left="0.24" right="0.16" top="0.35" bottom="0.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7"/>
  <sheetViews>
    <sheetView topLeftCell="C1" zoomScale="110" zoomScaleNormal="110" workbookViewId="0">
      <selection activeCell="D98" sqref="D98"/>
    </sheetView>
  </sheetViews>
  <sheetFormatPr defaultRowHeight="15" x14ac:dyDescent="0.25"/>
  <cols>
    <col min="1" max="2" width="0.28515625" hidden="1" customWidth="1"/>
    <col min="3" max="3" width="5.42578125" customWidth="1"/>
    <col min="4" max="4" width="18.570312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7" width="8.85546875" customWidth="1"/>
    <col min="18" max="18" width="11.28515625" hidden="1" customWidth="1"/>
    <col min="19" max="19" width="12.85546875" hidden="1" customWidth="1"/>
  </cols>
  <sheetData>
    <row r="1" spans="4:17" x14ac:dyDescent="0.25">
      <c r="O1" s="3"/>
      <c r="P1" s="3"/>
      <c r="Q1" s="3"/>
    </row>
    <row r="2" spans="4:17" hidden="1" x14ac:dyDescent="0.25">
      <c r="D2" s="2" t="s">
        <v>21</v>
      </c>
      <c r="O2" s="3"/>
      <c r="P2" s="3"/>
      <c r="Q2" s="3"/>
    </row>
    <row r="3" spans="4:17" hidden="1" x14ac:dyDescent="0.25">
      <c r="K3" t="s">
        <v>6</v>
      </c>
      <c r="O3" s="3"/>
      <c r="P3" s="3"/>
      <c r="Q3" s="3"/>
    </row>
    <row r="4" spans="4:17" hidden="1" x14ac:dyDescent="0.25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  <c r="O4" s="3"/>
      <c r="P4" s="3"/>
      <c r="Q4" s="3"/>
    </row>
    <row r="5" spans="4:17" hidden="1" x14ac:dyDescent="0.25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  <c r="O5" s="3"/>
      <c r="P5" s="3"/>
      <c r="Q5" s="3"/>
    </row>
    <row r="6" spans="4:17" hidden="1" x14ac:dyDescent="0.25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  <c r="O6" s="3"/>
      <c r="P6" s="3"/>
      <c r="Q6" s="3"/>
    </row>
    <row r="7" spans="4:17" hidden="1" x14ac:dyDescent="0.25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  <c r="O7" s="3"/>
      <c r="P7" s="3"/>
      <c r="Q7" s="3"/>
    </row>
    <row r="8" spans="4:17" hidden="1" x14ac:dyDescent="0.25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  <c r="O8" s="3"/>
      <c r="P8" s="3"/>
      <c r="Q8" s="3"/>
    </row>
    <row r="9" spans="4:17" hidden="1" x14ac:dyDescent="0.25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  <c r="O9" s="3"/>
      <c r="P9" s="3"/>
      <c r="Q9" s="3"/>
    </row>
    <row r="10" spans="4:17" hidden="1" x14ac:dyDescent="0.25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  <c r="O10" s="3"/>
      <c r="P10" s="3"/>
      <c r="Q10" s="3"/>
    </row>
    <row r="11" spans="4:17" hidden="1" x14ac:dyDescent="0.25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  <c r="O11" s="3"/>
      <c r="P11" s="3"/>
      <c r="Q11" s="3"/>
    </row>
    <row r="12" spans="4:17" hidden="1" x14ac:dyDescent="0.25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  <c r="O12" s="3"/>
      <c r="P12" s="3"/>
      <c r="Q12" s="3"/>
    </row>
    <row r="13" spans="4:17" hidden="1" x14ac:dyDescent="0.25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  <c r="O13" s="3"/>
      <c r="P13" s="3"/>
      <c r="Q13" s="3"/>
    </row>
    <row r="14" spans="4:17" hidden="1" x14ac:dyDescent="0.25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  <c r="O14" s="3"/>
      <c r="P14" s="3"/>
      <c r="Q14" s="3"/>
    </row>
    <row r="15" spans="4:17" hidden="1" x14ac:dyDescent="0.25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  <c r="O15" s="3"/>
      <c r="P15" s="3"/>
      <c r="Q15" s="3"/>
    </row>
    <row r="16" spans="4:17" hidden="1" x14ac:dyDescent="0.25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  <c r="O16" s="3"/>
      <c r="P16" s="3"/>
      <c r="Q16" s="3"/>
    </row>
    <row r="17" spans="4:19" hidden="1" x14ac:dyDescent="0.25">
      <c r="D17" s="1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  <c r="O17" s="3"/>
      <c r="P17" s="3"/>
      <c r="Q17" s="3"/>
    </row>
    <row r="18" spans="4:19" hidden="1" x14ac:dyDescent="0.25">
      <c r="O18" s="3"/>
      <c r="P18" s="3"/>
      <c r="Q18" s="3"/>
    </row>
    <row r="19" spans="4:19" hidden="1" x14ac:dyDescent="0.25">
      <c r="O19" s="3"/>
      <c r="P19" s="3"/>
      <c r="Q19" s="3"/>
    </row>
    <row r="20" spans="4:19" hidden="1" x14ac:dyDescent="0.25">
      <c r="O20" s="3"/>
      <c r="P20" s="3"/>
      <c r="Q20" s="3"/>
    </row>
    <row r="21" spans="4:19" hidden="1" x14ac:dyDescent="0.25">
      <c r="O21" s="3"/>
      <c r="P21" s="3"/>
      <c r="Q21" s="3"/>
    </row>
    <row r="22" spans="4:19" hidden="1" x14ac:dyDescent="0.25">
      <c r="O22" s="3"/>
      <c r="P22" s="3"/>
      <c r="Q22" s="3"/>
    </row>
    <row r="23" spans="4:19" hidden="1" x14ac:dyDescent="0.25">
      <c r="O23" s="3"/>
      <c r="P23" s="3"/>
      <c r="Q23" s="3"/>
    </row>
    <row r="24" spans="4:19" hidden="1" x14ac:dyDescent="0.25">
      <c r="O24" s="3"/>
      <c r="P24" s="3"/>
      <c r="Q24" s="3"/>
    </row>
    <row r="25" spans="4:19" hidden="1" x14ac:dyDescent="0.25">
      <c r="O25" s="3"/>
      <c r="P25" s="3"/>
      <c r="Q25" s="3"/>
    </row>
    <row r="26" spans="4:19" hidden="1" x14ac:dyDescent="0.25">
      <c r="O26" s="3"/>
      <c r="P26" s="3"/>
      <c r="Q26" s="3"/>
    </row>
    <row r="27" spans="4:19" hidden="1" x14ac:dyDescent="0.25">
      <c r="O27" s="3"/>
      <c r="P27" s="3"/>
      <c r="Q27" s="3"/>
    </row>
    <row r="28" spans="4:19" hidden="1" x14ac:dyDescent="0.25">
      <c r="O28" s="3"/>
      <c r="P28" s="3"/>
      <c r="Q28" s="3"/>
    </row>
    <row r="29" spans="4:19" hidden="1" x14ac:dyDescent="0.25">
      <c r="O29" s="3"/>
      <c r="P29" s="3"/>
      <c r="Q29" s="3"/>
    </row>
    <row r="30" spans="4:19" hidden="1" x14ac:dyDescent="0.25">
      <c r="O30" s="3"/>
      <c r="P30" s="3"/>
      <c r="Q30" s="3"/>
    </row>
    <row r="31" spans="4:19" hidden="1" x14ac:dyDescent="0.25">
      <c r="O31" s="3"/>
      <c r="P31" s="3"/>
      <c r="Q31" s="3"/>
    </row>
    <row r="32" spans="4:19" x14ac:dyDescent="0.25">
      <c r="D32" s="3"/>
      <c r="E32" s="3"/>
      <c r="F32" s="3"/>
      <c r="G32" s="3"/>
      <c r="H32" s="3"/>
      <c r="I32" s="3"/>
      <c r="J32" s="3"/>
      <c r="M32" t="s">
        <v>65</v>
      </c>
      <c r="N32" s="3"/>
      <c r="O32" s="77"/>
      <c r="P32" s="77"/>
      <c r="Q32" s="77"/>
      <c r="R32" s="3"/>
      <c r="S32" s="3"/>
    </row>
    <row r="33" spans="3:19" x14ac:dyDescent="0.25">
      <c r="D33" s="3"/>
      <c r="E33" s="3"/>
      <c r="F33" s="3"/>
      <c r="G33" s="3"/>
      <c r="H33" s="3"/>
      <c r="I33" s="3"/>
      <c r="J33" s="3"/>
      <c r="M33" s="3" t="s">
        <v>203</v>
      </c>
      <c r="N33" s="3"/>
      <c r="O33" s="3"/>
      <c r="P33" s="3"/>
      <c r="Q33" s="3"/>
      <c r="S33" s="3"/>
    </row>
    <row r="34" spans="3:19" x14ac:dyDescent="0.25">
      <c r="D34" s="3"/>
      <c r="E34" s="3"/>
      <c r="F34" s="3"/>
      <c r="G34" s="3"/>
      <c r="H34" s="3"/>
      <c r="I34" s="3"/>
      <c r="J34" s="3"/>
      <c r="M34" s="3" t="s">
        <v>204</v>
      </c>
      <c r="N34" s="3"/>
      <c r="O34" s="3"/>
      <c r="P34" s="3"/>
      <c r="Q34" s="3"/>
      <c r="R34" s="3"/>
      <c r="S34" s="3"/>
    </row>
    <row r="35" spans="3:19" ht="19.5" x14ac:dyDescent="0.35">
      <c r="D35" s="74" t="s">
        <v>51</v>
      </c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</row>
    <row r="36" spans="3:19" ht="6" customHeight="1" x14ac:dyDescent="0.25">
      <c r="D36" s="3"/>
      <c r="E36" s="3"/>
      <c r="F36" s="3"/>
      <c r="G36" s="3"/>
      <c r="H36" s="3"/>
      <c r="I36" s="3"/>
      <c r="J36" s="3"/>
      <c r="K36" s="3"/>
      <c r="L36" s="19"/>
      <c r="M36" s="19"/>
      <c r="N36" s="19"/>
      <c r="O36" s="19"/>
      <c r="P36" s="19"/>
      <c r="Q36" s="3"/>
      <c r="R36" s="3"/>
      <c r="S36" s="3"/>
    </row>
    <row r="37" spans="3:19" x14ac:dyDescent="0.25"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5" t="s">
        <v>31</v>
      </c>
      <c r="R37" s="3"/>
      <c r="S37" s="3"/>
    </row>
    <row r="38" spans="3:19" ht="30" customHeight="1" x14ac:dyDescent="0.25">
      <c r="C38" s="40" t="s">
        <v>47</v>
      </c>
      <c r="D38" s="17" t="s">
        <v>28</v>
      </c>
      <c r="E38" s="6" t="s">
        <v>7</v>
      </c>
      <c r="F38" s="6" t="s">
        <v>8</v>
      </c>
      <c r="G38" s="6" t="s">
        <v>9</v>
      </c>
      <c r="H38" s="6" t="s">
        <v>10</v>
      </c>
      <c r="I38" s="6" t="s">
        <v>11</v>
      </c>
      <c r="J38" s="6" t="s">
        <v>12</v>
      </c>
      <c r="K38" s="6" t="s">
        <v>13</v>
      </c>
      <c r="L38" s="6" t="s">
        <v>24</v>
      </c>
      <c r="M38" s="6" t="s">
        <v>15</v>
      </c>
      <c r="N38" s="6" t="s">
        <v>16</v>
      </c>
      <c r="O38" s="6" t="s">
        <v>17</v>
      </c>
      <c r="P38" s="6" t="s">
        <v>18</v>
      </c>
      <c r="Q38" s="6" t="s">
        <v>25</v>
      </c>
      <c r="R38" s="7" t="s">
        <v>19</v>
      </c>
      <c r="S38" s="8" t="s">
        <v>20</v>
      </c>
    </row>
    <row r="39" spans="3:19" ht="50.1" customHeight="1" x14ac:dyDescent="0.25">
      <c r="C39" s="22">
        <v>1</v>
      </c>
      <c r="D39" s="70" t="s">
        <v>174</v>
      </c>
      <c r="E39" s="24">
        <v>1600</v>
      </c>
      <c r="F39" s="24">
        <v>1600</v>
      </c>
      <c r="G39" s="24">
        <v>1500</v>
      </c>
      <c r="H39" s="24">
        <v>1000</v>
      </c>
      <c r="I39" s="24">
        <v>800</v>
      </c>
      <c r="J39" s="24">
        <v>700</v>
      </c>
      <c r="K39" s="24">
        <v>400</v>
      </c>
      <c r="L39" s="24">
        <v>400</v>
      </c>
      <c r="M39" s="24">
        <v>1500</v>
      </c>
      <c r="N39" s="24">
        <v>1700</v>
      </c>
      <c r="O39" s="24">
        <v>1600</v>
      </c>
      <c r="P39" s="24">
        <v>1800</v>
      </c>
      <c r="Q39" s="25">
        <f t="shared" ref="Q39:Q95" si="2">SUM(E39:P39)</f>
        <v>14600</v>
      </c>
      <c r="R39" s="10"/>
      <c r="S39" s="10" t="s">
        <v>26</v>
      </c>
    </row>
    <row r="40" spans="3:19" ht="50.1" customHeight="1" x14ac:dyDescent="0.25">
      <c r="C40" s="22">
        <v>2</v>
      </c>
      <c r="D40" s="70" t="s">
        <v>175</v>
      </c>
      <c r="E40" s="24">
        <v>1000</v>
      </c>
      <c r="F40" s="24">
        <v>1000</v>
      </c>
      <c r="G40" s="24">
        <v>1000</v>
      </c>
      <c r="H40" s="24">
        <v>500</v>
      </c>
      <c r="I40" s="24">
        <v>500</v>
      </c>
      <c r="J40" s="24">
        <v>300</v>
      </c>
      <c r="K40" s="24">
        <v>200</v>
      </c>
      <c r="L40" s="24">
        <v>300</v>
      </c>
      <c r="M40" s="24">
        <v>500</v>
      </c>
      <c r="N40" s="24">
        <v>1000</v>
      </c>
      <c r="O40" s="24">
        <v>1000</v>
      </c>
      <c r="P40" s="24">
        <v>1000</v>
      </c>
      <c r="Q40" s="25">
        <f t="shared" si="2"/>
        <v>8300</v>
      </c>
      <c r="R40" s="10"/>
      <c r="S40" s="10"/>
    </row>
    <row r="41" spans="3:19" ht="50.1" customHeight="1" x14ac:dyDescent="0.25">
      <c r="C41" s="22">
        <v>3</v>
      </c>
      <c r="D41" s="70" t="s">
        <v>176</v>
      </c>
      <c r="E41" s="24">
        <v>2500</v>
      </c>
      <c r="F41" s="24">
        <v>2300</v>
      </c>
      <c r="G41" s="24">
        <v>1800</v>
      </c>
      <c r="H41" s="24">
        <v>1300</v>
      </c>
      <c r="I41" s="24">
        <v>1200</v>
      </c>
      <c r="J41" s="24">
        <v>500</v>
      </c>
      <c r="K41" s="24">
        <v>500</v>
      </c>
      <c r="L41" s="24">
        <v>500</v>
      </c>
      <c r="M41" s="24">
        <v>1300</v>
      </c>
      <c r="N41" s="24">
        <v>1800</v>
      </c>
      <c r="O41" s="24">
        <v>2300</v>
      </c>
      <c r="P41" s="24">
        <v>2500</v>
      </c>
      <c r="Q41" s="25">
        <f t="shared" si="2"/>
        <v>18500</v>
      </c>
      <c r="R41" s="10"/>
      <c r="S41" s="10"/>
    </row>
    <row r="42" spans="3:19" ht="50.1" customHeight="1" x14ac:dyDescent="0.25">
      <c r="C42" s="22">
        <v>4</v>
      </c>
      <c r="D42" s="70" t="s">
        <v>177</v>
      </c>
      <c r="E42" s="24">
        <v>3500</v>
      </c>
      <c r="F42" s="24">
        <v>3300</v>
      </c>
      <c r="G42" s="24">
        <v>3000</v>
      </c>
      <c r="H42" s="24">
        <v>1600</v>
      </c>
      <c r="I42" s="24">
        <v>1200</v>
      </c>
      <c r="J42" s="24">
        <v>500</v>
      </c>
      <c r="K42" s="24">
        <v>500</v>
      </c>
      <c r="L42" s="24">
        <v>500</v>
      </c>
      <c r="M42" s="24">
        <v>1600</v>
      </c>
      <c r="N42" s="24">
        <v>2700</v>
      </c>
      <c r="O42" s="24">
        <v>3000</v>
      </c>
      <c r="P42" s="24">
        <v>3500</v>
      </c>
      <c r="Q42" s="25">
        <f t="shared" si="2"/>
        <v>24900</v>
      </c>
      <c r="R42" s="10"/>
      <c r="S42" s="10"/>
    </row>
    <row r="43" spans="3:19" ht="50.1" customHeight="1" x14ac:dyDescent="0.25">
      <c r="C43" s="22">
        <v>3</v>
      </c>
      <c r="D43" s="70" t="s">
        <v>41</v>
      </c>
      <c r="E43" s="24">
        <v>450</v>
      </c>
      <c r="F43" s="24">
        <v>400</v>
      </c>
      <c r="G43" s="24">
        <v>400</v>
      </c>
      <c r="H43" s="24"/>
      <c r="I43" s="24"/>
      <c r="J43" s="24"/>
      <c r="K43" s="24"/>
      <c r="L43" s="24"/>
      <c r="M43" s="24"/>
      <c r="N43" s="24"/>
      <c r="O43" s="24">
        <v>450</v>
      </c>
      <c r="P43" s="24">
        <v>450</v>
      </c>
      <c r="Q43" s="25">
        <f>SUM(E43:P43)</f>
        <v>2150</v>
      </c>
      <c r="R43" s="10"/>
      <c r="S43" s="10"/>
    </row>
    <row r="44" spans="3:19" ht="50.1" customHeight="1" x14ac:dyDescent="0.25">
      <c r="C44" s="22">
        <v>5</v>
      </c>
      <c r="D44" s="70" t="s">
        <v>178</v>
      </c>
      <c r="E44" s="24">
        <v>3500</v>
      </c>
      <c r="F44" s="24">
        <v>3000</v>
      </c>
      <c r="G44" s="24">
        <v>2700</v>
      </c>
      <c r="H44" s="24">
        <v>2000</v>
      </c>
      <c r="I44" s="24">
        <v>1500</v>
      </c>
      <c r="J44" s="24">
        <v>500</v>
      </c>
      <c r="K44" s="24">
        <v>500</v>
      </c>
      <c r="L44" s="24">
        <v>500</v>
      </c>
      <c r="M44" s="24">
        <v>2000</v>
      </c>
      <c r="N44" s="24">
        <v>2700</v>
      </c>
      <c r="O44" s="24">
        <v>3000</v>
      </c>
      <c r="P44" s="24">
        <v>3500</v>
      </c>
      <c r="Q44" s="25">
        <f t="shared" si="2"/>
        <v>25400</v>
      </c>
      <c r="R44" s="10"/>
      <c r="S44" s="10"/>
    </row>
    <row r="45" spans="3:19" ht="50.1" customHeight="1" x14ac:dyDescent="0.25">
      <c r="C45" s="22"/>
      <c r="D45" s="70" t="s">
        <v>38</v>
      </c>
      <c r="E45" s="24">
        <v>92</v>
      </c>
      <c r="F45" s="24">
        <v>79</v>
      </c>
      <c r="G45" s="24">
        <v>71</v>
      </c>
      <c r="H45" s="24">
        <v>52</v>
      </c>
      <c r="I45" s="24">
        <v>43</v>
      </c>
      <c r="J45" s="24">
        <v>13</v>
      </c>
      <c r="K45" s="24">
        <v>13</v>
      </c>
      <c r="L45" s="24">
        <v>13</v>
      </c>
      <c r="M45" s="24">
        <v>52</v>
      </c>
      <c r="N45" s="24">
        <v>71</v>
      </c>
      <c r="O45" s="24">
        <v>79</v>
      </c>
      <c r="P45" s="24">
        <v>92</v>
      </c>
      <c r="Q45" s="25">
        <f t="shared" si="2"/>
        <v>670</v>
      </c>
      <c r="R45" s="10"/>
      <c r="S45" s="10"/>
    </row>
    <row r="46" spans="3:19" ht="50.1" customHeight="1" x14ac:dyDescent="0.25">
      <c r="C46" s="22">
        <v>5</v>
      </c>
      <c r="D46" s="70" t="s">
        <v>40</v>
      </c>
      <c r="E46" s="24">
        <v>1000</v>
      </c>
      <c r="F46" s="24">
        <v>800</v>
      </c>
      <c r="G46" s="24">
        <v>600</v>
      </c>
      <c r="H46" s="24"/>
      <c r="I46" s="24"/>
      <c r="J46" s="24"/>
      <c r="K46" s="24"/>
      <c r="L46" s="24"/>
      <c r="M46" s="24"/>
      <c r="N46" s="24"/>
      <c r="O46" s="24">
        <v>800</v>
      </c>
      <c r="P46" s="24">
        <v>1000</v>
      </c>
      <c r="Q46" s="25">
        <f>SUM(E46:P46)</f>
        <v>4200</v>
      </c>
      <c r="R46" s="10"/>
      <c r="S46" s="10"/>
    </row>
    <row r="47" spans="3:19" ht="50.1" customHeight="1" x14ac:dyDescent="0.25">
      <c r="C47" s="22">
        <v>6</v>
      </c>
      <c r="D47" s="70" t="s">
        <v>63</v>
      </c>
      <c r="E47" s="24">
        <v>2000</v>
      </c>
      <c r="F47" s="24">
        <v>2000</v>
      </c>
      <c r="G47" s="24">
        <v>1500</v>
      </c>
      <c r="H47" s="24">
        <v>500</v>
      </c>
      <c r="I47" s="24">
        <v>200</v>
      </c>
      <c r="J47" s="24">
        <v>200</v>
      </c>
      <c r="K47" s="24">
        <v>200</v>
      </c>
      <c r="L47" s="24">
        <v>200</v>
      </c>
      <c r="M47" s="24">
        <v>300</v>
      </c>
      <c r="N47" s="24">
        <v>1000</v>
      </c>
      <c r="O47" s="24">
        <v>2500</v>
      </c>
      <c r="P47" s="24">
        <v>2500</v>
      </c>
      <c r="Q47" s="25">
        <f t="shared" si="2"/>
        <v>13100</v>
      </c>
      <c r="R47" s="10"/>
      <c r="S47" s="10"/>
    </row>
    <row r="48" spans="3:19" ht="50.1" customHeight="1" x14ac:dyDescent="0.25">
      <c r="C48" s="22">
        <v>7</v>
      </c>
      <c r="D48" s="70" t="s">
        <v>38</v>
      </c>
      <c r="E48" s="24">
        <v>81</v>
      </c>
      <c r="F48" s="24">
        <v>81</v>
      </c>
      <c r="G48" s="24">
        <v>40.5</v>
      </c>
      <c r="H48" s="24">
        <v>20.2</v>
      </c>
      <c r="I48" s="24">
        <v>8.1</v>
      </c>
      <c r="J48" s="24">
        <v>8.1</v>
      </c>
      <c r="K48" s="24">
        <v>8.1</v>
      </c>
      <c r="L48" s="24">
        <v>8.1</v>
      </c>
      <c r="M48" s="24">
        <v>12</v>
      </c>
      <c r="N48" s="24">
        <v>40.5</v>
      </c>
      <c r="O48" s="24">
        <v>101.4</v>
      </c>
      <c r="P48" s="24">
        <v>101.4</v>
      </c>
      <c r="Q48" s="25">
        <f t="shared" si="2"/>
        <v>510.4</v>
      </c>
      <c r="R48" s="10"/>
      <c r="S48" s="10"/>
    </row>
    <row r="49" spans="3:19" ht="50.1" customHeight="1" x14ac:dyDescent="0.25">
      <c r="C49" s="22">
        <v>7</v>
      </c>
      <c r="D49" s="70" t="s">
        <v>179</v>
      </c>
      <c r="E49" s="24">
        <v>4500</v>
      </c>
      <c r="F49" s="24">
        <v>4300</v>
      </c>
      <c r="G49" s="24">
        <v>3000</v>
      </c>
      <c r="H49" s="24">
        <v>2500</v>
      </c>
      <c r="I49" s="24">
        <v>1500</v>
      </c>
      <c r="J49" s="24">
        <v>500</v>
      </c>
      <c r="K49" s="24">
        <v>500</v>
      </c>
      <c r="L49" s="24">
        <v>500</v>
      </c>
      <c r="M49" s="24">
        <v>2500</v>
      </c>
      <c r="N49" s="24">
        <v>3000</v>
      </c>
      <c r="O49" s="24">
        <v>4300</v>
      </c>
      <c r="P49" s="24">
        <v>4500</v>
      </c>
      <c r="Q49" s="25">
        <f t="shared" si="2"/>
        <v>31600</v>
      </c>
      <c r="R49" s="10"/>
      <c r="S49" s="10"/>
    </row>
    <row r="50" spans="3:19" ht="50.1" customHeight="1" x14ac:dyDescent="0.25">
      <c r="C50" s="22">
        <v>9</v>
      </c>
      <c r="D50" s="70" t="s">
        <v>40</v>
      </c>
      <c r="E50" s="24">
        <v>2400</v>
      </c>
      <c r="F50" s="24">
        <v>2400</v>
      </c>
      <c r="G50" s="24">
        <v>2200</v>
      </c>
      <c r="H50" s="24"/>
      <c r="I50" s="24"/>
      <c r="J50" s="24"/>
      <c r="K50" s="24"/>
      <c r="L50" s="24"/>
      <c r="M50" s="24"/>
      <c r="N50" s="24"/>
      <c r="O50" s="24">
        <v>2400</v>
      </c>
      <c r="P50" s="24">
        <v>2400</v>
      </c>
      <c r="Q50" s="25">
        <f>SUM(E50:P50)</f>
        <v>11800</v>
      </c>
      <c r="R50" s="10"/>
      <c r="S50" s="10"/>
    </row>
    <row r="51" spans="3:19" ht="50.1" customHeight="1" x14ac:dyDescent="0.25">
      <c r="C51" s="22">
        <v>8</v>
      </c>
      <c r="D51" s="70" t="s">
        <v>180</v>
      </c>
      <c r="E51" s="24">
        <v>2800</v>
      </c>
      <c r="F51" s="24">
        <v>2600</v>
      </c>
      <c r="G51" s="24">
        <v>2600</v>
      </c>
      <c r="H51" s="24">
        <v>2600</v>
      </c>
      <c r="I51" s="24">
        <v>2500</v>
      </c>
      <c r="J51" s="24">
        <v>2000</v>
      </c>
      <c r="K51" s="24">
        <v>1600</v>
      </c>
      <c r="L51" s="24">
        <v>1600</v>
      </c>
      <c r="M51" s="24">
        <v>1800</v>
      </c>
      <c r="N51" s="24">
        <v>2100</v>
      </c>
      <c r="O51" s="24">
        <v>2400</v>
      </c>
      <c r="P51" s="24">
        <v>3400</v>
      </c>
      <c r="Q51" s="25">
        <f t="shared" si="2"/>
        <v>28000</v>
      </c>
      <c r="R51" s="10"/>
      <c r="S51" s="10"/>
    </row>
    <row r="52" spans="3:19" ht="50.1" customHeight="1" x14ac:dyDescent="0.25">
      <c r="C52" s="22"/>
      <c r="D52" s="70" t="s">
        <v>61</v>
      </c>
      <c r="E52" s="24">
        <v>1810</v>
      </c>
      <c r="F52" s="24">
        <v>1680</v>
      </c>
      <c r="G52" s="24">
        <v>1680</v>
      </c>
      <c r="H52" s="24">
        <v>1680</v>
      </c>
      <c r="I52" s="24">
        <v>1620</v>
      </c>
      <c r="J52" s="24">
        <v>1290</v>
      </c>
      <c r="K52" s="24">
        <v>1030</v>
      </c>
      <c r="L52" s="24">
        <v>1030</v>
      </c>
      <c r="M52" s="24">
        <v>1160</v>
      </c>
      <c r="N52" s="24">
        <v>1360</v>
      </c>
      <c r="O52" s="24">
        <v>1550</v>
      </c>
      <c r="P52" s="24">
        <v>2200</v>
      </c>
      <c r="Q52" s="25">
        <f t="shared" si="2"/>
        <v>18090</v>
      </c>
      <c r="R52" s="10"/>
      <c r="S52" s="10"/>
    </row>
    <row r="53" spans="3:19" ht="50.1" customHeight="1" x14ac:dyDescent="0.25">
      <c r="C53" s="22">
        <v>9</v>
      </c>
      <c r="D53" s="71" t="s">
        <v>181</v>
      </c>
      <c r="E53" s="24">
        <v>3500</v>
      </c>
      <c r="F53" s="24">
        <v>3500</v>
      </c>
      <c r="G53" s="24">
        <v>2000</v>
      </c>
      <c r="H53" s="24">
        <v>2000</v>
      </c>
      <c r="I53" s="24">
        <v>1000</v>
      </c>
      <c r="J53" s="24">
        <v>1000</v>
      </c>
      <c r="K53" s="24">
        <v>1000</v>
      </c>
      <c r="L53" s="24">
        <v>1000</v>
      </c>
      <c r="M53" s="24">
        <v>1500</v>
      </c>
      <c r="N53" s="24">
        <v>2000</v>
      </c>
      <c r="O53" s="24">
        <v>3500</v>
      </c>
      <c r="P53" s="24">
        <v>3500</v>
      </c>
      <c r="Q53" s="25">
        <f t="shared" si="2"/>
        <v>25500</v>
      </c>
      <c r="R53" s="10"/>
      <c r="S53" s="10"/>
    </row>
    <row r="54" spans="3:19" ht="50.1" customHeight="1" x14ac:dyDescent="0.25">
      <c r="C54" s="39">
        <v>10</v>
      </c>
      <c r="D54" s="70" t="s">
        <v>191</v>
      </c>
      <c r="E54" s="24">
        <v>2500</v>
      </c>
      <c r="F54" s="24">
        <v>2000</v>
      </c>
      <c r="G54" s="24">
        <v>2000</v>
      </c>
      <c r="H54" s="24">
        <v>2000</v>
      </c>
      <c r="I54" s="24">
        <v>1000</v>
      </c>
      <c r="J54" s="24">
        <v>200</v>
      </c>
      <c r="K54" s="24">
        <v>200</v>
      </c>
      <c r="L54" s="24">
        <v>200</v>
      </c>
      <c r="M54" s="24">
        <v>1000</v>
      </c>
      <c r="N54" s="24">
        <v>1500</v>
      </c>
      <c r="O54" s="24">
        <v>2100</v>
      </c>
      <c r="P54" s="24">
        <v>2500</v>
      </c>
      <c r="Q54" s="25">
        <f t="shared" si="2"/>
        <v>17200</v>
      </c>
      <c r="R54" s="10"/>
      <c r="S54" s="10"/>
    </row>
    <row r="55" spans="3:19" ht="50.1" customHeight="1" x14ac:dyDescent="0.25">
      <c r="C55" s="39"/>
      <c r="D55" s="70" t="s">
        <v>38</v>
      </c>
      <c r="E55" s="24">
        <v>72</v>
      </c>
      <c r="F55" s="24">
        <v>57</v>
      </c>
      <c r="G55" s="24">
        <v>57</v>
      </c>
      <c r="H55" s="24">
        <v>57</v>
      </c>
      <c r="I55" s="24">
        <v>29</v>
      </c>
      <c r="J55" s="24">
        <v>6</v>
      </c>
      <c r="K55" s="24">
        <v>6</v>
      </c>
      <c r="L55" s="24">
        <v>6</v>
      </c>
      <c r="M55" s="24">
        <v>29</v>
      </c>
      <c r="N55" s="24">
        <v>43</v>
      </c>
      <c r="O55" s="24">
        <v>61</v>
      </c>
      <c r="P55" s="24">
        <v>72</v>
      </c>
      <c r="Q55" s="25">
        <f t="shared" si="2"/>
        <v>495</v>
      </c>
      <c r="R55" s="10"/>
      <c r="S55" s="10"/>
    </row>
    <row r="56" spans="3:19" ht="50.1" customHeight="1" x14ac:dyDescent="0.25">
      <c r="C56" s="39"/>
      <c r="D56" s="70" t="s">
        <v>39</v>
      </c>
      <c r="E56" s="24">
        <v>900</v>
      </c>
      <c r="F56" s="24">
        <v>700</v>
      </c>
      <c r="G56" s="24">
        <v>400</v>
      </c>
      <c r="H56" s="24"/>
      <c r="I56" s="24"/>
      <c r="J56" s="24"/>
      <c r="K56" s="24"/>
      <c r="L56" s="24"/>
      <c r="M56" s="24"/>
      <c r="N56" s="24"/>
      <c r="O56" s="24">
        <v>700</v>
      </c>
      <c r="P56" s="24">
        <v>900</v>
      </c>
      <c r="Q56" s="25">
        <f>SUM(E56:P56)</f>
        <v>3600</v>
      </c>
      <c r="R56" s="10"/>
      <c r="S56" s="10"/>
    </row>
    <row r="57" spans="3:19" ht="50.1" customHeight="1" x14ac:dyDescent="0.25">
      <c r="C57" s="39">
        <v>11</v>
      </c>
      <c r="D57" s="70" t="s">
        <v>182</v>
      </c>
      <c r="E57" s="24">
        <v>3500</v>
      </c>
      <c r="F57" s="24">
        <v>3000</v>
      </c>
      <c r="G57" s="24">
        <v>2700</v>
      </c>
      <c r="H57" s="24">
        <v>2000</v>
      </c>
      <c r="I57" s="24">
        <v>1400</v>
      </c>
      <c r="J57" s="24">
        <v>500</v>
      </c>
      <c r="K57" s="24">
        <v>500</v>
      </c>
      <c r="L57" s="24">
        <v>500</v>
      </c>
      <c r="M57" s="24">
        <v>2000</v>
      </c>
      <c r="N57" s="24">
        <v>2700</v>
      </c>
      <c r="O57" s="24">
        <v>3000</v>
      </c>
      <c r="P57" s="24">
        <v>3500</v>
      </c>
      <c r="Q57" s="25">
        <f t="shared" si="2"/>
        <v>25300</v>
      </c>
      <c r="R57" s="10"/>
      <c r="S57" s="10"/>
    </row>
    <row r="58" spans="3:19" ht="50.1" customHeight="1" x14ac:dyDescent="0.25">
      <c r="C58" s="39"/>
      <c r="D58" s="70" t="s">
        <v>40</v>
      </c>
      <c r="E58" s="24">
        <v>400</v>
      </c>
      <c r="F58" s="24">
        <v>400</v>
      </c>
      <c r="G58" s="24">
        <v>300</v>
      </c>
      <c r="H58" s="24"/>
      <c r="I58" s="24"/>
      <c r="J58" s="24"/>
      <c r="K58" s="24"/>
      <c r="L58" s="24"/>
      <c r="M58" s="24"/>
      <c r="N58" s="24"/>
      <c r="O58" s="24">
        <v>400</v>
      </c>
      <c r="P58" s="24">
        <v>400</v>
      </c>
      <c r="Q58" s="25">
        <f>SUM(E58:P58)</f>
        <v>1900</v>
      </c>
      <c r="R58" s="10"/>
      <c r="S58" s="10"/>
    </row>
    <row r="59" spans="3:19" ht="50.1" customHeight="1" x14ac:dyDescent="0.25">
      <c r="C59" s="39">
        <v>12</v>
      </c>
      <c r="D59" s="70" t="s">
        <v>183</v>
      </c>
      <c r="E59" s="24">
        <v>2800</v>
      </c>
      <c r="F59" s="24">
        <v>2500</v>
      </c>
      <c r="G59" s="24">
        <v>1800</v>
      </c>
      <c r="H59" s="24">
        <v>1600</v>
      </c>
      <c r="I59" s="24">
        <v>1500</v>
      </c>
      <c r="J59" s="24">
        <v>500</v>
      </c>
      <c r="K59" s="24">
        <v>500</v>
      </c>
      <c r="L59" s="24">
        <v>500</v>
      </c>
      <c r="M59" s="24">
        <v>1100</v>
      </c>
      <c r="N59" s="24">
        <v>1800</v>
      </c>
      <c r="O59" s="24">
        <v>2500</v>
      </c>
      <c r="P59" s="24">
        <v>2800</v>
      </c>
      <c r="Q59" s="25">
        <f t="shared" si="2"/>
        <v>19900</v>
      </c>
      <c r="R59" s="10"/>
      <c r="S59" s="10"/>
    </row>
    <row r="60" spans="3:19" ht="50.1" customHeight="1" x14ac:dyDescent="0.25">
      <c r="C60" s="39"/>
      <c r="D60" s="70" t="s">
        <v>39</v>
      </c>
      <c r="E60" s="24">
        <v>1200</v>
      </c>
      <c r="F60" s="24">
        <v>1100</v>
      </c>
      <c r="G60" s="24">
        <v>900</v>
      </c>
      <c r="H60" s="24"/>
      <c r="I60" s="24"/>
      <c r="J60" s="24"/>
      <c r="K60" s="24"/>
      <c r="L60" s="24"/>
      <c r="M60" s="24"/>
      <c r="N60" s="24"/>
      <c r="O60" s="24">
        <v>1100</v>
      </c>
      <c r="P60" s="24">
        <v>1200</v>
      </c>
      <c r="Q60" s="25">
        <f>SUM(E60:P60)</f>
        <v>5500</v>
      </c>
      <c r="R60" s="10"/>
      <c r="S60" s="10"/>
    </row>
    <row r="61" spans="3:19" ht="50.1" customHeight="1" x14ac:dyDescent="0.25">
      <c r="C61" s="39">
        <v>13</v>
      </c>
      <c r="D61" s="70" t="s">
        <v>184</v>
      </c>
      <c r="E61" s="24">
        <v>2000</v>
      </c>
      <c r="F61" s="24">
        <v>2000</v>
      </c>
      <c r="G61" s="24">
        <v>2000</v>
      </c>
      <c r="H61" s="24">
        <v>1500</v>
      </c>
      <c r="I61" s="24">
        <v>1000</v>
      </c>
      <c r="J61" s="24">
        <v>400</v>
      </c>
      <c r="K61" s="24">
        <v>400</v>
      </c>
      <c r="L61" s="24">
        <v>400</v>
      </c>
      <c r="M61" s="24">
        <v>600</v>
      </c>
      <c r="N61" s="24">
        <v>1300</v>
      </c>
      <c r="O61" s="24">
        <v>1500</v>
      </c>
      <c r="P61" s="24">
        <v>2000</v>
      </c>
      <c r="Q61" s="25">
        <f t="shared" si="2"/>
        <v>15100</v>
      </c>
      <c r="R61" s="10"/>
      <c r="S61" s="10"/>
    </row>
    <row r="62" spans="3:19" ht="50.1" customHeight="1" x14ac:dyDescent="0.25">
      <c r="C62" s="39"/>
      <c r="D62" s="70" t="s">
        <v>40</v>
      </c>
      <c r="E62" s="24">
        <v>600</v>
      </c>
      <c r="F62" s="24">
        <v>500</v>
      </c>
      <c r="G62" s="24">
        <v>400</v>
      </c>
      <c r="H62" s="24"/>
      <c r="I62" s="24"/>
      <c r="J62" s="24"/>
      <c r="K62" s="24"/>
      <c r="L62" s="24"/>
      <c r="M62" s="24"/>
      <c r="N62" s="24"/>
      <c r="O62" s="24">
        <v>500</v>
      </c>
      <c r="P62" s="24">
        <v>600</v>
      </c>
      <c r="Q62" s="25">
        <f>SUM(E62:P62)</f>
        <v>2600</v>
      </c>
      <c r="R62" s="10"/>
      <c r="S62" s="10"/>
    </row>
    <row r="63" spans="3:19" ht="50.1" customHeight="1" x14ac:dyDescent="0.25">
      <c r="C63" s="39">
        <v>14</v>
      </c>
      <c r="D63" s="70" t="s">
        <v>135</v>
      </c>
      <c r="E63" s="24">
        <v>6500</v>
      </c>
      <c r="F63" s="24">
        <v>6000</v>
      </c>
      <c r="G63" s="24">
        <v>4800</v>
      </c>
      <c r="H63" s="24">
        <v>2500</v>
      </c>
      <c r="I63" s="24">
        <v>2500</v>
      </c>
      <c r="J63" s="24">
        <v>600</v>
      </c>
      <c r="K63" s="24">
        <v>600</v>
      </c>
      <c r="L63" s="24">
        <v>600</v>
      </c>
      <c r="M63" s="24">
        <v>2500</v>
      </c>
      <c r="N63" s="24">
        <v>4800</v>
      </c>
      <c r="O63" s="24">
        <v>6000</v>
      </c>
      <c r="P63" s="24">
        <v>6500</v>
      </c>
      <c r="Q63" s="25">
        <f t="shared" si="2"/>
        <v>43900</v>
      </c>
      <c r="R63" s="10"/>
      <c r="S63" s="10"/>
    </row>
    <row r="64" spans="3:19" ht="50.1" customHeight="1" x14ac:dyDescent="0.25">
      <c r="C64" s="39"/>
      <c r="D64" s="70" t="s">
        <v>39</v>
      </c>
      <c r="E64" s="53">
        <v>1500</v>
      </c>
      <c r="F64" s="53">
        <v>1300</v>
      </c>
      <c r="G64" s="53">
        <v>1200</v>
      </c>
      <c r="H64" s="24"/>
      <c r="I64" s="24"/>
      <c r="J64" s="24"/>
      <c r="K64" s="24"/>
      <c r="L64" s="24"/>
      <c r="M64" s="24"/>
      <c r="N64" s="24"/>
      <c r="O64" s="24">
        <v>1400</v>
      </c>
      <c r="P64" s="24">
        <v>1500</v>
      </c>
      <c r="Q64" s="25">
        <f>SUM(E64:P64)</f>
        <v>6900</v>
      </c>
      <c r="R64" s="10"/>
      <c r="S64" s="10"/>
    </row>
    <row r="65" spans="3:19" ht="50.1" customHeight="1" x14ac:dyDescent="0.25">
      <c r="C65" s="39">
        <v>15</v>
      </c>
      <c r="D65" s="70" t="s">
        <v>185</v>
      </c>
      <c r="E65" s="24">
        <v>4000</v>
      </c>
      <c r="F65" s="24">
        <v>4500</v>
      </c>
      <c r="G65" s="24">
        <v>3500</v>
      </c>
      <c r="H65" s="24">
        <v>1600</v>
      </c>
      <c r="I65" s="24">
        <v>1400</v>
      </c>
      <c r="J65" s="24">
        <v>500</v>
      </c>
      <c r="K65" s="24">
        <v>500</v>
      </c>
      <c r="L65" s="24">
        <v>500</v>
      </c>
      <c r="M65" s="24">
        <v>1600</v>
      </c>
      <c r="N65" s="24">
        <v>3500</v>
      </c>
      <c r="O65" s="24">
        <v>4500</v>
      </c>
      <c r="P65" s="24">
        <v>4500</v>
      </c>
      <c r="Q65" s="25">
        <f t="shared" si="2"/>
        <v>30600</v>
      </c>
      <c r="R65" s="10"/>
      <c r="S65" s="10"/>
    </row>
    <row r="66" spans="3:19" ht="50.1" customHeight="1" x14ac:dyDescent="0.25">
      <c r="C66" s="39"/>
      <c r="D66" s="70" t="s">
        <v>39</v>
      </c>
      <c r="E66" s="24">
        <v>500</v>
      </c>
      <c r="F66" s="24">
        <v>500</v>
      </c>
      <c r="G66" s="24">
        <v>400</v>
      </c>
      <c r="H66" s="24"/>
      <c r="I66" s="24"/>
      <c r="J66" s="24"/>
      <c r="K66" s="24"/>
      <c r="L66" s="24"/>
      <c r="M66" s="24"/>
      <c r="N66" s="24"/>
      <c r="O66" s="24">
        <v>500</v>
      </c>
      <c r="P66" s="24">
        <v>500</v>
      </c>
      <c r="Q66" s="25">
        <f>SUM(E66:P66)</f>
        <v>2400</v>
      </c>
      <c r="R66" s="10"/>
      <c r="S66" s="10"/>
    </row>
    <row r="67" spans="3:19" ht="50.1" customHeight="1" x14ac:dyDescent="0.25">
      <c r="C67" s="39">
        <v>16</v>
      </c>
      <c r="D67" s="70" t="s">
        <v>172</v>
      </c>
      <c r="E67" s="24">
        <v>6000</v>
      </c>
      <c r="F67" s="24">
        <v>6000</v>
      </c>
      <c r="G67" s="24">
        <v>6000</v>
      </c>
      <c r="H67" s="24">
        <v>6000</v>
      </c>
      <c r="I67" s="24">
        <v>5000</v>
      </c>
      <c r="J67" s="24">
        <v>3500</v>
      </c>
      <c r="K67" s="24">
        <v>3500</v>
      </c>
      <c r="L67" s="24">
        <v>3500</v>
      </c>
      <c r="M67" s="24">
        <v>6000</v>
      </c>
      <c r="N67" s="24">
        <v>6000</v>
      </c>
      <c r="O67" s="24">
        <v>6000</v>
      </c>
      <c r="P67" s="24">
        <v>6000</v>
      </c>
      <c r="Q67" s="25">
        <f t="shared" si="2"/>
        <v>63500</v>
      </c>
      <c r="R67" s="10"/>
      <c r="S67" s="10"/>
    </row>
    <row r="68" spans="3:19" ht="50.1" customHeight="1" x14ac:dyDescent="0.25">
      <c r="C68" s="39">
        <v>17</v>
      </c>
      <c r="D68" s="70" t="s">
        <v>186</v>
      </c>
      <c r="E68" s="24">
        <v>6000</v>
      </c>
      <c r="F68" s="24">
        <v>6000</v>
      </c>
      <c r="G68" s="24">
        <v>4000</v>
      </c>
      <c r="H68" s="24">
        <v>3000</v>
      </c>
      <c r="I68" s="24">
        <v>2500</v>
      </c>
      <c r="J68" s="24">
        <v>600</v>
      </c>
      <c r="K68" s="24">
        <v>600</v>
      </c>
      <c r="L68" s="24">
        <v>600</v>
      </c>
      <c r="M68" s="24">
        <v>3000</v>
      </c>
      <c r="N68" s="24">
        <v>4000</v>
      </c>
      <c r="O68" s="24">
        <v>6000</v>
      </c>
      <c r="P68" s="24">
        <v>6000</v>
      </c>
      <c r="Q68" s="25">
        <f t="shared" si="2"/>
        <v>42300</v>
      </c>
      <c r="R68" s="10"/>
      <c r="S68" s="10"/>
    </row>
    <row r="69" spans="3:19" ht="50.1" customHeight="1" x14ac:dyDescent="0.25">
      <c r="C69" s="39"/>
      <c r="D69" s="70" t="s">
        <v>39</v>
      </c>
      <c r="E69" s="24">
        <v>1700</v>
      </c>
      <c r="F69" s="24">
        <v>1500</v>
      </c>
      <c r="G69" s="24">
        <v>1300</v>
      </c>
      <c r="H69" s="24"/>
      <c r="I69" s="24"/>
      <c r="J69" s="24"/>
      <c r="K69" s="24"/>
      <c r="L69" s="24"/>
      <c r="M69" s="24"/>
      <c r="N69" s="24"/>
      <c r="O69" s="24">
        <v>1500</v>
      </c>
      <c r="P69" s="24">
        <v>1700</v>
      </c>
      <c r="Q69" s="25">
        <f>SUM(E69:P69)</f>
        <v>7700</v>
      </c>
      <c r="R69" s="10"/>
      <c r="S69" s="10"/>
    </row>
    <row r="70" spans="3:19" ht="50.1" customHeight="1" x14ac:dyDescent="0.25">
      <c r="C70" s="39">
        <v>18</v>
      </c>
      <c r="D70" s="70" t="s">
        <v>187</v>
      </c>
      <c r="E70" s="24">
        <v>4500</v>
      </c>
      <c r="F70" s="24">
        <v>4000</v>
      </c>
      <c r="G70" s="24">
        <v>3500</v>
      </c>
      <c r="H70" s="24">
        <v>3000</v>
      </c>
      <c r="I70" s="24">
        <v>3000</v>
      </c>
      <c r="J70" s="24">
        <v>2000</v>
      </c>
      <c r="K70" s="24">
        <v>2000</v>
      </c>
      <c r="L70" s="24">
        <v>2500</v>
      </c>
      <c r="M70" s="24">
        <v>3500</v>
      </c>
      <c r="N70" s="24">
        <v>4000</v>
      </c>
      <c r="O70" s="24">
        <v>4500</v>
      </c>
      <c r="P70" s="24">
        <v>4500</v>
      </c>
      <c r="Q70" s="25">
        <f t="shared" si="2"/>
        <v>41000</v>
      </c>
      <c r="R70" s="10"/>
      <c r="S70" s="10"/>
    </row>
    <row r="71" spans="3:19" ht="50.1" customHeight="1" x14ac:dyDescent="0.25">
      <c r="C71" s="39"/>
      <c r="D71" s="70" t="s">
        <v>43</v>
      </c>
      <c r="E71" s="24">
        <v>348</v>
      </c>
      <c r="F71" s="24">
        <v>310</v>
      </c>
      <c r="G71" s="24">
        <v>270</v>
      </c>
      <c r="H71" s="24">
        <v>230</v>
      </c>
      <c r="I71" s="24">
        <v>230</v>
      </c>
      <c r="J71" s="24">
        <v>155</v>
      </c>
      <c r="K71" s="24">
        <v>155</v>
      </c>
      <c r="L71" s="24">
        <v>190</v>
      </c>
      <c r="M71" s="24">
        <v>270</v>
      </c>
      <c r="N71" s="24">
        <v>310</v>
      </c>
      <c r="O71" s="24">
        <v>350</v>
      </c>
      <c r="P71" s="24">
        <v>350</v>
      </c>
      <c r="Q71" s="25">
        <f t="shared" si="2"/>
        <v>3168</v>
      </c>
      <c r="R71" s="10"/>
      <c r="S71" s="10"/>
    </row>
    <row r="72" spans="3:19" ht="50.1" customHeight="1" x14ac:dyDescent="0.25">
      <c r="C72" s="39">
        <v>19</v>
      </c>
      <c r="D72" s="70" t="s">
        <v>192</v>
      </c>
      <c r="E72" s="24">
        <v>200</v>
      </c>
      <c r="F72" s="24">
        <v>200</v>
      </c>
      <c r="G72" s="24">
        <v>200</v>
      </c>
      <c r="H72" s="24">
        <v>150</v>
      </c>
      <c r="I72" s="24">
        <v>50</v>
      </c>
      <c r="J72" s="24">
        <v>50</v>
      </c>
      <c r="K72" s="24">
        <v>50</v>
      </c>
      <c r="L72" s="24">
        <v>50</v>
      </c>
      <c r="M72" s="24">
        <v>200</v>
      </c>
      <c r="N72" s="24">
        <v>200</v>
      </c>
      <c r="O72" s="24">
        <v>200</v>
      </c>
      <c r="P72" s="24">
        <v>200</v>
      </c>
      <c r="Q72" s="25">
        <f>SUM(E72:P72)</f>
        <v>1750</v>
      </c>
      <c r="R72" s="10"/>
      <c r="S72" s="10"/>
    </row>
    <row r="73" spans="3:19" ht="50.1" customHeight="1" x14ac:dyDescent="0.25">
      <c r="C73" s="39"/>
      <c r="D73" s="63" t="s">
        <v>44</v>
      </c>
      <c r="E73" s="24">
        <v>5</v>
      </c>
      <c r="F73" s="24">
        <v>5</v>
      </c>
      <c r="G73" s="24">
        <v>5</v>
      </c>
      <c r="H73" s="24">
        <v>4</v>
      </c>
      <c r="I73" s="24">
        <v>2</v>
      </c>
      <c r="J73" s="24">
        <v>2</v>
      </c>
      <c r="K73" s="24">
        <v>2</v>
      </c>
      <c r="L73" s="24">
        <v>2</v>
      </c>
      <c r="M73" s="24">
        <v>5</v>
      </c>
      <c r="N73" s="24">
        <v>5</v>
      </c>
      <c r="O73" s="24">
        <v>5</v>
      </c>
      <c r="P73" s="24">
        <v>5</v>
      </c>
      <c r="Q73" s="25">
        <f>SUM(E73:P73)</f>
        <v>47</v>
      </c>
      <c r="R73" s="10"/>
      <c r="S73" s="10"/>
    </row>
    <row r="74" spans="3:19" ht="50.1" customHeight="1" x14ac:dyDescent="0.25">
      <c r="C74" s="39">
        <v>20</v>
      </c>
      <c r="D74" s="70" t="s">
        <v>188</v>
      </c>
      <c r="E74" s="24">
        <v>2000</v>
      </c>
      <c r="F74" s="24">
        <v>2000</v>
      </c>
      <c r="G74" s="24">
        <v>1600</v>
      </c>
      <c r="H74" s="24">
        <v>1000</v>
      </c>
      <c r="I74" s="24">
        <v>800</v>
      </c>
      <c r="J74" s="24">
        <v>300</v>
      </c>
      <c r="K74" s="24">
        <v>300</v>
      </c>
      <c r="L74" s="24">
        <v>300</v>
      </c>
      <c r="M74" s="24">
        <v>1000</v>
      </c>
      <c r="N74" s="24">
        <v>1600</v>
      </c>
      <c r="O74" s="24">
        <v>2000</v>
      </c>
      <c r="P74" s="24">
        <v>2000</v>
      </c>
      <c r="Q74" s="25">
        <f t="shared" si="2"/>
        <v>14900</v>
      </c>
      <c r="R74" s="10"/>
      <c r="S74" s="10"/>
    </row>
    <row r="75" spans="3:19" ht="50.1" customHeight="1" x14ac:dyDescent="0.25">
      <c r="C75" s="39"/>
      <c r="D75" s="70" t="s">
        <v>40</v>
      </c>
      <c r="E75" s="24">
        <v>1300</v>
      </c>
      <c r="F75" s="24">
        <v>1300</v>
      </c>
      <c r="G75" s="24">
        <v>1000</v>
      </c>
      <c r="H75" s="24"/>
      <c r="I75" s="24"/>
      <c r="J75" s="24"/>
      <c r="K75" s="24"/>
      <c r="L75" s="24"/>
      <c r="M75" s="24"/>
      <c r="N75" s="24"/>
      <c r="O75" s="24">
        <v>1100</v>
      </c>
      <c r="P75" s="24">
        <v>1300</v>
      </c>
      <c r="Q75" s="25">
        <f>SUM(E75:P75)</f>
        <v>6000</v>
      </c>
      <c r="R75" s="10"/>
      <c r="S75" s="10"/>
    </row>
    <row r="76" spans="3:19" ht="50.1" customHeight="1" x14ac:dyDescent="0.25">
      <c r="C76" s="39">
        <v>21</v>
      </c>
      <c r="D76" s="70" t="s">
        <v>189</v>
      </c>
      <c r="E76" s="24">
        <v>200</v>
      </c>
      <c r="F76" s="24">
        <v>200</v>
      </c>
      <c r="G76" s="24">
        <v>200</v>
      </c>
      <c r="H76" s="24">
        <v>200</v>
      </c>
      <c r="I76" s="24">
        <v>200</v>
      </c>
      <c r="J76" s="24">
        <v>50</v>
      </c>
      <c r="K76" s="24">
        <v>50</v>
      </c>
      <c r="L76" s="24">
        <v>50</v>
      </c>
      <c r="M76" s="24">
        <v>200</v>
      </c>
      <c r="N76" s="24">
        <v>200</v>
      </c>
      <c r="O76" s="24">
        <v>200</v>
      </c>
      <c r="P76" s="24">
        <v>200</v>
      </c>
      <c r="Q76" s="25">
        <f t="shared" si="2"/>
        <v>1950</v>
      </c>
      <c r="R76" s="10"/>
      <c r="S76" s="10"/>
    </row>
    <row r="77" spans="3:19" ht="50.1" customHeight="1" x14ac:dyDescent="0.25">
      <c r="C77" s="39"/>
      <c r="D77" s="70" t="s">
        <v>38</v>
      </c>
      <c r="E77" s="24">
        <v>5</v>
      </c>
      <c r="F77" s="24">
        <v>5</v>
      </c>
      <c r="G77" s="24">
        <v>5</v>
      </c>
      <c r="H77" s="24">
        <v>5</v>
      </c>
      <c r="I77" s="24">
        <v>5</v>
      </c>
      <c r="J77" s="24">
        <v>1</v>
      </c>
      <c r="K77" s="24">
        <v>1</v>
      </c>
      <c r="L77" s="24">
        <v>1</v>
      </c>
      <c r="M77" s="24">
        <v>5</v>
      </c>
      <c r="N77" s="24">
        <v>5</v>
      </c>
      <c r="O77" s="24">
        <v>5</v>
      </c>
      <c r="P77" s="24">
        <v>5</v>
      </c>
      <c r="Q77" s="25">
        <f t="shared" si="2"/>
        <v>48</v>
      </c>
      <c r="R77" s="10"/>
      <c r="S77" s="10"/>
    </row>
    <row r="78" spans="3:19" ht="50.1" customHeight="1" x14ac:dyDescent="0.25">
      <c r="C78" s="39">
        <v>22</v>
      </c>
      <c r="D78" s="71" t="s">
        <v>190</v>
      </c>
      <c r="E78" s="24">
        <v>100</v>
      </c>
      <c r="F78" s="24">
        <v>100</v>
      </c>
      <c r="G78" s="24">
        <v>100</v>
      </c>
      <c r="H78" s="24">
        <v>100</v>
      </c>
      <c r="I78" s="24">
        <v>100</v>
      </c>
      <c r="J78" s="24">
        <v>50</v>
      </c>
      <c r="K78" s="24">
        <v>50</v>
      </c>
      <c r="L78" s="24">
        <v>50</v>
      </c>
      <c r="M78" s="24">
        <v>100</v>
      </c>
      <c r="N78" s="24">
        <v>100</v>
      </c>
      <c r="O78" s="24">
        <v>100</v>
      </c>
      <c r="P78" s="24">
        <v>100</v>
      </c>
      <c r="Q78" s="25">
        <f t="shared" si="2"/>
        <v>1050</v>
      </c>
      <c r="R78" s="10"/>
      <c r="S78" s="10"/>
    </row>
    <row r="79" spans="3:19" ht="50.1" customHeight="1" x14ac:dyDescent="0.25">
      <c r="C79" s="39">
        <v>23</v>
      </c>
      <c r="D79" s="70" t="s">
        <v>173</v>
      </c>
      <c r="E79" s="24">
        <v>2000</v>
      </c>
      <c r="F79" s="24">
        <v>2000</v>
      </c>
      <c r="G79" s="24">
        <v>1000</v>
      </c>
      <c r="H79" s="24">
        <v>1000</v>
      </c>
      <c r="I79" s="24">
        <v>800</v>
      </c>
      <c r="J79" s="24">
        <v>100</v>
      </c>
      <c r="K79" s="24">
        <v>100</v>
      </c>
      <c r="L79" s="24">
        <v>100</v>
      </c>
      <c r="M79" s="24">
        <v>800</v>
      </c>
      <c r="N79" s="24">
        <v>1000</v>
      </c>
      <c r="O79" s="24">
        <v>1500</v>
      </c>
      <c r="P79" s="24">
        <v>1800</v>
      </c>
      <c r="Q79" s="25">
        <f t="shared" si="2"/>
        <v>12200</v>
      </c>
      <c r="R79" s="10"/>
      <c r="S79" s="10"/>
    </row>
    <row r="80" spans="3:19" ht="50.1" customHeight="1" x14ac:dyDescent="0.25">
      <c r="C80" s="39">
        <v>24</v>
      </c>
      <c r="D80" s="70" t="s">
        <v>193</v>
      </c>
      <c r="E80" s="24">
        <v>2300</v>
      </c>
      <c r="F80" s="24">
        <v>1800</v>
      </c>
      <c r="G80" s="24">
        <v>1500</v>
      </c>
      <c r="H80" s="24">
        <v>1000</v>
      </c>
      <c r="I80" s="24">
        <v>500</v>
      </c>
      <c r="J80" s="24">
        <v>200</v>
      </c>
      <c r="K80" s="24">
        <v>200</v>
      </c>
      <c r="L80" s="24">
        <v>200</v>
      </c>
      <c r="M80" s="24">
        <v>900</v>
      </c>
      <c r="N80" s="24">
        <v>1100</v>
      </c>
      <c r="O80" s="24">
        <v>1800</v>
      </c>
      <c r="P80" s="24">
        <v>2300</v>
      </c>
      <c r="Q80" s="25">
        <f t="shared" si="2"/>
        <v>13800</v>
      </c>
      <c r="R80" s="10"/>
      <c r="S80" s="10"/>
    </row>
    <row r="81" spans="3:19" ht="50.1" customHeight="1" x14ac:dyDescent="0.25">
      <c r="C81" s="39"/>
      <c r="D81" s="70" t="s">
        <v>38</v>
      </c>
      <c r="E81" s="24">
        <v>32</v>
      </c>
      <c r="F81" s="24">
        <v>25</v>
      </c>
      <c r="G81" s="24">
        <v>21</v>
      </c>
      <c r="H81" s="24">
        <v>14</v>
      </c>
      <c r="I81" s="24">
        <v>7</v>
      </c>
      <c r="J81" s="24">
        <v>3</v>
      </c>
      <c r="K81" s="24">
        <v>3</v>
      </c>
      <c r="L81" s="24">
        <v>3</v>
      </c>
      <c r="M81" s="24">
        <v>12</v>
      </c>
      <c r="N81" s="24">
        <v>15</v>
      </c>
      <c r="O81" s="24">
        <v>25</v>
      </c>
      <c r="P81" s="24">
        <v>32</v>
      </c>
      <c r="Q81" s="25">
        <f t="shared" si="2"/>
        <v>192</v>
      </c>
      <c r="R81" s="10"/>
      <c r="S81" s="10"/>
    </row>
    <row r="82" spans="3:19" ht="50.1" customHeight="1" x14ac:dyDescent="0.25">
      <c r="C82" s="39"/>
      <c r="D82" s="70" t="s">
        <v>40</v>
      </c>
      <c r="E82" s="24">
        <v>700</v>
      </c>
      <c r="F82" s="24">
        <v>500</v>
      </c>
      <c r="G82" s="24">
        <v>400</v>
      </c>
      <c r="H82" s="24"/>
      <c r="I82" s="24"/>
      <c r="J82" s="24"/>
      <c r="K82" s="24"/>
      <c r="L82" s="24"/>
      <c r="M82" s="24"/>
      <c r="N82" s="24"/>
      <c r="O82" s="24">
        <v>600</v>
      </c>
      <c r="P82" s="24">
        <v>700</v>
      </c>
      <c r="Q82" s="25">
        <f>SUM(E82:P82)</f>
        <v>2900</v>
      </c>
      <c r="R82" s="10"/>
      <c r="S82" s="10"/>
    </row>
    <row r="83" spans="3:19" ht="50.1" customHeight="1" x14ac:dyDescent="0.25">
      <c r="C83" s="39">
        <v>25</v>
      </c>
      <c r="D83" s="70" t="s">
        <v>194</v>
      </c>
      <c r="E83" s="24">
        <v>2000</v>
      </c>
      <c r="F83" s="24">
        <v>1800</v>
      </c>
      <c r="G83" s="24">
        <v>1500</v>
      </c>
      <c r="H83" s="24">
        <v>1500</v>
      </c>
      <c r="I83" s="24">
        <v>1000</v>
      </c>
      <c r="J83" s="24">
        <v>500</v>
      </c>
      <c r="K83" s="24">
        <v>500</v>
      </c>
      <c r="L83" s="24">
        <v>500</v>
      </c>
      <c r="M83" s="24">
        <v>1000</v>
      </c>
      <c r="N83" s="24">
        <v>1300</v>
      </c>
      <c r="O83" s="24">
        <v>1800</v>
      </c>
      <c r="P83" s="24">
        <v>2000</v>
      </c>
      <c r="Q83" s="25">
        <f t="shared" si="2"/>
        <v>15400</v>
      </c>
      <c r="R83" s="10"/>
      <c r="S83" s="10"/>
    </row>
    <row r="84" spans="3:19" s="52" customFormat="1" ht="50.1" customHeight="1" x14ac:dyDescent="0.25">
      <c r="C84" s="49">
        <v>26</v>
      </c>
      <c r="D84" s="65" t="s">
        <v>195</v>
      </c>
      <c r="E84" s="50">
        <v>1000</v>
      </c>
      <c r="F84" s="50">
        <v>1000</v>
      </c>
      <c r="G84" s="50">
        <v>1000</v>
      </c>
      <c r="H84" s="50">
        <v>1000</v>
      </c>
      <c r="I84" s="50">
        <v>1000</v>
      </c>
      <c r="J84" s="50">
        <v>500</v>
      </c>
      <c r="K84" s="50">
        <v>500</v>
      </c>
      <c r="L84" s="50">
        <v>500</v>
      </c>
      <c r="M84" s="50">
        <v>800</v>
      </c>
      <c r="N84" s="50">
        <v>1000</v>
      </c>
      <c r="O84" s="50">
        <v>1000</v>
      </c>
      <c r="P84" s="50">
        <v>1000</v>
      </c>
      <c r="Q84" s="49">
        <f t="shared" si="2"/>
        <v>10300</v>
      </c>
      <c r="R84" s="51"/>
      <c r="S84" s="51"/>
    </row>
    <row r="85" spans="3:19" s="52" customFormat="1" ht="50.1" customHeight="1" x14ac:dyDescent="0.25">
      <c r="C85" s="49"/>
      <c r="D85" s="65" t="s">
        <v>60</v>
      </c>
      <c r="E85" s="50">
        <v>24</v>
      </c>
      <c r="F85" s="50">
        <v>24</v>
      </c>
      <c r="G85" s="50">
        <v>24</v>
      </c>
      <c r="H85" s="50">
        <v>24</v>
      </c>
      <c r="I85" s="50">
        <v>24</v>
      </c>
      <c r="J85" s="50">
        <v>24</v>
      </c>
      <c r="K85" s="50">
        <v>24</v>
      </c>
      <c r="L85" s="50">
        <v>24</v>
      </c>
      <c r="M85" s="50">
        <v>24</v>
      </c>
      <c r="N85" s="50">
        <v>24</v>
      </c>
      <c r="O85" s="50">
        <v>24</v>
      </c>
      <c r="P85" s="50">
        <v>24</v>
      </c>
      <c r="Q85" s="49">
        <f t="shared" si="2"/>
        <v>288</v>
      </c>
      <c r="R85" s="51"/>
      <c r="S85" s="51"/>
    </row>
    <row r="86" spans="3:19" s="52" customFormat="1" ht="50.1" customHeight="1" x14ac:dyDescent="0.25">
      <c r="C86" s="49"/>
      <c r="D86" s="65" t="s">
        <v>59</v>
      </c>
      <c r="E86" s="50">
        <v>24</v>
      </c>
      <c r="F86" s="50">
        <v>24</v>
      </c>
      <c r="G86" s="50">
        <v>24</v>
      </c>
      <c r="H86" s="50">
        <v>24</v>
      </c>
      <c r="I86" s="50">
        <v>24</v>
      </c>
      <c r="J86" s="50">
        <v>24</v>
      </c>
      <c r="K86" s="50">
        <v>24</v>
      </c>
      <c r="L86" s="50">
        <v>24</v>
      </c>
      <c r="M86" s="50">
        <v>24</v>
      </c>
      <c r="N86" s="50">
        <v>24</v>
      </c>
      <c r="O86" s="50">
        <v>24</v>
      </c>
      <c r="P86" s="50">
        <v>24</v>
      </c>
      <c r="Q86" s="49">
        <f t="shared" ref="Q86" si="3">SUM(E86:P86)</f>
        <v>288</v>
      </c>
      <c r="R86" s="51"/>
      <c r="S86" s="51"/>
    </row>
    <row r="87" spans="3:19" ht="50.1" customHeight="1" x14ac:dyDescent="0.25">
      <c r="C87" s="39">
        <v>27</v>
      </c>
      <c r="D87" s="70" t="s">
        <v>196</v>
      </c>
      <c r="E87" s="24">
        <v>1200</v>
      </c>
      <c r="F87" s="24">
        <v>1500</v>
      </c>
      <c r="G87" s="24">
        <v>1500</v>
      </c>
      <c r="H87" s="24">
        <v>1500</v>
      </c>
      <c r="I87" s="24">
        <v>1000</v>
      </c>
      <c r="J87" s="24">
        <v>1000</v>
      </c>
      <c r="K87" s="24">
        <v>400</v>
      </c>
      <c r="L87" s="24">
        <v>400</v>
      </c>
      <c r="M87" s="24">
        <v>800</v>
      </c>
      <c r="N87" s="24">
        <v>800</v>
      </c>
      <c r="O87" s="24">
        <v>1500</v>
      </c>
      <c r="P87" s="24">
        <v>1200</v>
      </c>
      <c r="Q87" s="25">
        <f t="shared" si="2"/>
        <v>12800</v>
      </c>
      <c r="R87" s="10"/>
      <c r="S87" s="10"/>
    </row>
    <row r="88" spans="3:19" ht="50.1" customHeight="1" x14ac:dyDescent="0.25">
      <c r="C88" s="39">
        <v>28</v>
      </c>
      <c r="D88" s="70" t="s">
        <v>166</v>
      </c>
      <c r="E88" s="24">
        <v>1200</v>
      </c>
      <c r="F88" s="24">
        <v>1000</v>
      </c>
      <c r="G88" s="24">
        <v>900</v>
      </c>
      <c r="H88" s="24">
        <v>800</v>
      </c>
      <c r="I88" s="24">
        <v>500</v>
      </c>
      <c r="J88" s="24">
        <v>400</v>
      </c>
      <c r="K88" s="24">
        <v>400</v>
      </c>
      <c r="L88" s="24">
        <v>400</v>
      </c>
      <c r="M88" s="24">
        <v>800</v>
      </c>
      <c r="N88" s="24">
        <v>900</v>
      </c>
      <c r="O88" s="24">
        <v>1000</v>
      </c>
      <c r="P88" s="24">
        <v>1200</v>
      </c>
      <c r="Q88" s="25">
        <f t="shared" si="2"/>
        <v>9500</v>
      </c>
      <c r="R88" s="10"/>
      <c r="S88" s="10"/>
    </row>
    <row r="89" spans="3:19" ht="50.1" customHeight="1" x14ac:dyDescent="0.25">
      <c r="C89" s="39">
        <v>29</v>
      </c>
      <c r="D89" s="66" t="s">
        <v>202</v>
      </c>
      <c r="E89" s="24">
        <v>85</v>
      </c>
      <c r="F89" s="24">
        <v>85</v>
      </c>
      <c r="G89" s="24">
        <v>85</v>
      </c>
      <c r="H89" s="24">
        <v>75</v>
      </c>
      <c r="I89" s="24">
        <v>75</v>
      </c>
      <c r="J89" s="24">
        <v>70</v>
      </c>
      <c r="K89" s="24">
        <v>70</v>
      </c>
      <c r="L89" s="24">
        <v>70</v>
      </c>
      <c r="M89" s="24">
        <v>70</v>
      </c>
      <c r="N89" s="24">
        <v>85</v>
      </c>
      <c r="O89" s="24">
        <v>85</v>
      </c>
      <c r="P89" s="24">
        <v>85</v>
      </c>
      <c r="Q89" s="25">
        <f>SUM(E89:P89)</f>
        <v>940</v>
      </c>
      <c r="R89" s="10"/>
      <c r="S89" s="10"/>
    </row>
    <row r="90" spans="3:19" ht="50.1" customHeight="1" x14ac:dyDescent="0.25">
      <c r="C90" s="39">
        <v>30</v>
      </c>
      <c r="D90" s="70" t="s">
        <v>197</v>
      </c>
      <c r="E90" s="24">
        <v>13000</v>
      </c>
      <c r="F90" s="24">
        <v>12000</v>
      </c>
      <c r="G90" s="24">
        <v>10000</v>
      </c>
      <c r="H90" s="24">
        <v>5000</v>
      </c>
      <c r="I90" s="24">
        <v>4000</v>
      </c>
      <c r="J90" s="24">
        <v>2000</v>
      </c>
      <c r="K90" s="24">
        <v>2000</v>
      </c>
      <c r="L90" s="24">
        <v>2000</v>
      </c>
      <c r="M90" s="24">
        <v>4000</v>
      </c>
      <c r="N90" s="24">
        <v>6000</v>
      </c>
      <c r="O90" s="24">
        <v>12000</v>
      </c>
      <c r="P90" s="24">
        <v>13000</v>
      </c>
      <c r="Q90" s="25">
        <f t="shared" si="2"/>
        <v>85000</v>
      </c>
      <c r="R90" s="10"/>
      <c r="S90" s="10"/>
    </row>
    <row r="91" spans="3:19" ht="50.1" customHeight="1" x14ac:dyDescent="0.25">
      <c r="C91" s="39">
        <v>31</v>
      </c>
      <c r="D91" s="70" t="s">
        <v>198</v>
      </c>
      <c r="E91" s="24">
        <v>4500</v>
      </c>
      <c r="F91" s="24">
        <v>4000</v>
      </c>
      <c r="G91" s="24">
        <v>4000</v>
      </c>
      <c r="H91" s="24">
        <v>4000</v>
      </c>
      <c r="I91" s="24">
        <v>3200</v>
      </c>
      <c r="J91" s="24">
        <v>2800</v>
      </c>
      <c r="K91" s="24">
        <v>2000</v>
      </c>
      <c r="L91" s="24">
        <v>2000</v>
      </c>
      <c r="M91" s="24">
        <v>4000</v>
      </c>
      <c r="N91" s="24">
        <v>4000</v>
      </c>
      <c r="O91" s="24">
        <v>4500</v>
      </c>
      <c r="P91" s="24">
        <v>5000</v>
      </c>
      <c r="Q91" s="25">
        <f t="shared" si="2"/>
        <v>44000</v>
      </c>
      <c r="R91" s="10"/>
      <c r="S91" s="10"/>
    </row>
    <row r="92" spans="3:19" ht="50.1" customHeight="1" x14ac:dyDescent="0.25">
      <c r="C92" s="39">
        <v>32</v>
      </c>
      <c r="D92" s="70" t="s">
        <v>199</v>
      </c>
      <c r="E92" s="24">
        <v>3200</v>
      </c>
      <c r="F92" s="24">
        <v>3000</v>
      </c>
      <c r="G92" s="24">
        <v>2500</v>
      </c>
      <c r="H92" s="24">
        <v>2000</v>
      </c>
      <c r="I92" s="24">
        <v>2000</v>
      </c>
      <c r="J92" s="24">
        <v>500</v>
      </c>
      <c r="K92" s="24">
        <v>500</v>
      </c>
      <c r="L92" s="24">
        <v>500</v>
      </c>
      <c r="M92" s="24">
        <v>2000</v>
      </c>
      <c r="N92" s="24">
        <v>2500</v>
      </c>
      <c r="O92" s="24">
        <v>3000</v>
      </c>
      <c r="P92" s="24">
        <v>3400</v>
      </c>
      <c r="Q92" s="25">
        <f t="shared" si="2"/>
        <v>25100</v>
      </c>
      <c r="R92" s="10"/>
      <c r="S92" s="10"/>
    </row>
    <row r="93" spans="3:19" ht="50.1" customHeight="1" x14ac:dyDescent="0.25">
      <c r="C93" s="39">
        <v>33</v>
      </c>
      <c r="D93" s="70" t="s">
        <v>170</v>
      </c>
      <c r="E93" s="24">
        <v>1500</v>
      </c>
      <c r="F93" s="24">
        <v>1300</v>
      </c>
      <c r="G93" s="24">
        <v>1300</v>
      </c>
      <c r="H93" s="24">
        <v>1100</v>
      </c>
      <c r="I93" s="24">
        <v>1000</v>
      </c>
      <c r="J93" s="24">
        <v>500</v>
      </c>
      <c r="K93" s="24">
        <v>500</v>
      </c>
      <c r="L93" s="24">
        <v>500</v>
      </c>
      <c r="M93" s="24">
        <v>1200</v>
      </c>
      <c r="N93" s="24">
        <v>1300</v>
      </c>
      <c r="O93" s="24">
        <v>1300</v>
      </c>
      <c r="P93" s="24">
        <v>1500</v>
      </c>
      <c r="Q93" s="25">
        <f t="shared" si="2"/>
        <v>13000</v>
      </c>
      <c r="R93" s="10"/>
      <c r="S93" s="10"/>
    </row>
    <row r="94" spans="3:19" ht="50.1" customHeight="1" x14ac:dyDescent="0.25">
      <c r="C94" s="39">
        <v>34</v>
      </c>
      <c r="D94" s="70" t="s">
        <v>200</v>
      </c>
      <c r="E94" s="24">
        <v>4700</v>
      </c>
      <c r="F94" s="24">
        <v>4500</v>
      </c>
      <c r="G94" s="24">
        <v>4500</v>
      </c>
      <c r="H94" s="24">
        <v>4000</v>
      </c>
      <c r="I94" s="24">
        <v>4000</v>
      </c>
      <c r="J94" s="24">
        <v>4000</v>
      </c>
      <c r="K94" s="24">
        <v>4000</v>
      </c>
      <c r="L94" s="24">
        <v>4000</v>
      </c>
      <c r="M94" s="24">
        <v>4000</v>
      </c>
      <c r="N94" s="24">
        <v>4000</v>
      </c>
      <c r="O94" s="24">
        <v>4500</v>
      </c>
      <c r="P94" s="24">
        <v>4700</v>
      </c>
      <c r="Q94" s="25">
        <f t="shared" si="2"/>
        <v>50900</v>
      </c>
      <c r="R94" s="10"/>
      <c r="S94" s="10"/>
    </row>
    <row r="95" spans="3:19" ht="50.1" customHeight="1" x14ac:dyDescent="0.25">
      <c r="C95" s="39">
        <v>35</v>
      </c>
      <c r="D95" s="70" t="s">
        <v>201</v>
      </c>
      <c r="E95" s="24">
        <v>600</v>
      </c>
      <c r="F95" s="24">
        <v>500</v>
      </c>
      <c r="G95" s="24">
        <v>500</v>
      </c>
      <c r="H95" s="24">
        <v>500</v>
      </c>
      <c r="I95" s="24">
        <v>400</v>
      </c>
      <c r="J95" s="24">
        <v>200</v>
      </c>
      <c r="K95" s="24">
        <v>200</v>
      </c>
      <c r="L95" s="24">
        <v>200</v>
      </c>
      <c r="M95" s="24">
        <v>400</v>
      </c>
      <c r="N95" s="24">
        <v>500</v>
      </c>
      <c r="O95" s="24">
        <v>500</v>
      </c>
      <c r="P95" s="24">
        <v>600</v>
      </c>
      <c r="Q95" s="25">
        <f t="shared" si="2"/>
        <v>5100</v>
      </c>
      <c r="R95" s="10"/>
      <c r="S95" s="10"/>
    </row>
    <row r="96" spans="3:19" ht="30" customHeight="1" x14ac:dyDescent="0.25">
      <c r="C96" s="39"/>
      <c r="D96" s="11" t="s">
        <v>5</v>
      </c>
      <c r="E96" s="12">
        <f t="shared" ref="E96:Q96" si="4">E39+E40+E41+E42+E44+E47+E49+E51+E53+E54+E57+E59+E61+E63+E65+E67+E68+E70+E72+E74+E76+E78+E79+E80+E83+E84+E87+E88+E89+E90+E91+E92+E93+E94+E95</f>
        <v>102485</v>
      </c>
      <c r="F96" s="12">
        <f t="shared" si="4"/>
        <v>96585</v>
      </c>
      <c r="G96" s="12">
        <f t="shared" si="4"/>
        <v>81785</v>
      </c>
      <c r="H96" s="12">
        <f t="shared" si="4"/>
        <v>62125</v>
      </c>
      <c r="I96" s="12">
        <f t="shared" si="4"/>
        <v>50325</v>
      </c>
      <c r="J96" s="12">
        <f t="shared" si="4"/>
        <v>28220</v>
      </c>
      <c r="K96" s="12">
        <f t="shared" si="4"/>
        <v>26020</v>
      </c>
      <c r="L96" s="12">
        <f t="shared" si="4"/>
        <v>26620</v>
      </c>
      <c r="M96" s="12">
        <f t="shared" si="4"/>
        <v>56570</v>
      </c>
      <c r="N96" s="12">
        <f t="shared" si="4"/>
        <v>74185</v>
      </c>
      <c r="O96" s="12">
        <f t="shared" si="4"/>
        <v>96685</v>
      </c>
      <c r="P96" s="12">
        <f t="shared" si="4"/>
        <v>104785</v>
      </c>
      <c r="Q96" s="12">
        <f t="shared" si="4"/>
        <v>806390</v>
      </c>
      <c r="R96" s="10"/>
      <c r="S96" s="10"/>
    </row>
    <row r="97" spans="3:19" ht="30" customHeight="1" x14ac:dyDescent="0.25">
      <c r="D97" s="3"/>
      <c r="E97" s="3"/>
      <c r="F97" s="3"/>
      <c r="G97" s="3" t="s">
        <v>57</v>
      </c>
      <c r="H97" s="3"/>
      <c r="I97" s="3"/>
      <c r="J97" s="3"/>
      <c r="K97" s="3"/>
      <c r="Q97" s="13"/>
      <c r="R97" s="10"/>
      <c r="S97" s="10"/>
    </row>
    <row r="98" spans="3:19" ht="30" customHeight="1" x14ac:dyDescent="0.25">
      <c r="C98" s="14"/>
      <c r="D98" s="3"/>
      <c r="Q98" s="3"/>
      <c r="R98" s="10"/>
      <c r="S98" s="10"/>
    </row>
    <row r="99" spans="3:19" ht="30" customHeight="1" x14ac:dyDescent="0.25"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10"/>
      <c r="S99" s="10"/>
    </row>
    <row r="100" spans="3:19" ht="30" customHeight="1" x14ac:dyDescent="0.25">
      <c r="D100" s="3"/>
      <c r="E100" s="14"/>
      <c r="F100" s="15"/>
      <c r="G100" s="15"/>
      <c r="H100" s="3"/>
      <c r="I100" s="14"/>
      <c r="J100" s="15"/>
      <c r="K100" s="18"/>
      <c r="L100" s="15"/>
      <c r="M100" s="15"/>
      <c r="N100" s="3"/>
      <c r="O100" s="3"/>
      <c r="P100" s="3"/>
      <c r="Q100" s="3"/>
      <c r="R100" s="10"/>
      <c r="S100" s="10"/>
    </row>
    <row r="101" spans="3:19" ht="30" customHeight="1" x14ac:dyDescent="0.25">
      <c r="D101" s="3"/>
      <c r="E101" s="15"/>
      <c r="F101" s="15"/>
      <c r="G101" s="15"/>
      <c r="H101" s="3"/>
      <c r="I101" s="15"/>
      <c r="J101" s="15"/>
      <c r="K101" s="15"/>
      <c r="L101" s="15"/>
      <c r="M101" s="15"/>
      <c r="N101" s="3"/>
      <c r="O101" s="3"/>
      <c r="P101" s="3"/>
      <c r="Q101" s="3"/>
      <c r="R101" s="10"/>
      <c r="S101" s="10"/>
    </row>
    <row r="102" spans="3:19" ht="30" customHeight="1" x14ac:dyDescent="0.25">
      <c r="D102" s="3"/>
      <c r="R102" s="10"/>
      <c r="S102" s="10"/>
    </row>
    <row r="103" spans="3:19" ht="30" customHeight="1" x14ac:dyDescent="0.25">
      <c r="R103" s="10"/>
      <c r="S103" s="10"/>
    </row>
    <row r="104" spans="3:19" ht="30" customHeight="1" x14ac:dyDescent="0.25">
      <c r="R104" s="10"/>
      <c r="S104" s="10"/>
    </row>
    <row r="105" spans="3:19" ht="30" customHeight="1" x14ac:dyDescent="0.25">
      <c r="R105" s="10"/>
      <c r="S105" s="10"/>
    </row>
    <row r="106" spans="3:19" ht="30" customHeight="1" x14ac:dyDescent="0.25">
      <c r="R106" s="10"/>
      <c r="S106" s="10"/>
    </row>
    <row r="107" spans="3:19" ht="30" customHeight="1" x14ac:dyDescent="0.25">
      <c r="R107" s="10"/>
      <c r="S107" s="10"/>
    </row>
    <row r="108" spans="3:19" ht="30" customHeight="1" x14ac:dyDescent="0.25">
      <c r="R108" s="10"/>
      <c r="S108" s="10"/>
    </row>
    <row r="109" spans="3:19" ht="30" customHeight="1" x14ac:dyDescent="0.25">
      <c r="R109" s="10"/>
      <c r="S109" s="10"/>
    </row>
    <row r="110" spans="3:19" ht="30" customHeight="1" x14ac:dyDescent="0.25">
      <c r="R110" s="10"/>
      <c r="S110" s="10"/>
    </row>
    <row r="111" spans="3:19" ht="30" customHeight="1" x14ac:dyDescent="0.25">
      <c r="R111" s="10"/>
      <c r="S111" s="10"/>
    </row>
    <row r="112" spans="3:19" ht="30" customHeight="1" x14ac:dyDescent="0.25">
      <c r="R112" s="10"/>
      <c r="S112" s="10"/>
    </row>
    <row r="113" spans="18:19" ht="30" customHeight="1" x14ac:dyDescent="0.25">
      <c r="R113" s="10"/>
      <c r="S113" s="10"/>
    </row>
    <row r="114" spans="18:19" ht="30" customHeight="1" x14ac:dyDescent="0.25">
      <c r="R114" s="10"/>
      <c r="S114" s="10"/>
    </row>
    <row r="115" spans="18:19" ht="30" customHeight="1" x14ac:dyDescent="0.25">
      <c r="R115" s="10"/>
      <c r="S115" s="10"/>
    </row>
    <row r="116" spans="18:19" ht="30" customHeight="1" x14ac:dyDescent="0.25">
      <c r="R116" s="10"/>
      <c r="S116" s="10"/>
    </row>
    <row r="117" spans="18:19" ht="30" customHeight="1" x14ac:dyDescent="0.25">
      <c r="R117" s="10"/>
      <c r="S117" s="10"/>
    </row>
    <row r="118" spans="18:19" ht="30" customHeight="1" x14ac:dyDescent="0.25">
      <c r="R118" s="10"/>
      <c r="S118" s="10"/>
    </row>
    <row r="119" spans="18:19" ht="30" customHeight="1" x14ac:dyDescent="0.25">
      <c r="R119" s="10"/>
      <c r="S119" s="10"/>
    </row>
    <row r="120" spans="18:19" ht="30" customHeight="1" x14ac:dyDescent="0.25">
      <c r="R120" s="10"/>
      <c r="S120" s="10"/>
    </row>
    <row r="121" spans="18:19" ht="30" customHeight="1" x14ac:dyDescent="0.25">
      <c r="R121" s="10"/>
      <c r="S121" s="10" t="s">
        <v>26</v>
      </c>
    </row>
    <row r="122" spans="18:19" ht="23.25" customHeight="1" x14ac:dyDescent="0.25">
      <c r="R122" s="10"/>
      <c r="S122" s="10"/>
    </row>
    <row r="123" spans="18:19" x14ac:dyDescent="0.25">
      <c r="R123" s="13"/>
      <c r="S123" s="13"/>
    </row>
    <row r="124" spans="18:19" x14ac:dyDescent="0.25">
      <c r="R124" s="3"/>
      <c r="S124" s="3"/>
    </row>
    <row r="125" spans="18:19" ht="24" customHeight="1" x14ac:dyDescent="0.25">
      <c r="R125" s="3"/>
      <c r="S125" s="3"/>
    </row>
    <row r="126" spans="18:19" x14ac:dyDescent="0.25">
      <c r="R126" s="3"/>
      <c r="S126" s="3"/>
    </row>
    <row r="127" spans="18:19" x14ac:dyDescent="0.25">
      <c r="R127" s="3"/>
      <c r="S127" s="3"/>
    </row>
  </sheetData>
  <mergeCells count="2">
    <mergeCell ref="D35:S35"/>
    <mergeCell ref="O32:Q32"/>
  </mergeCells>
  <pageMargins left="0.24" right="0.16" top="0.28000000000000003" bottom="0.32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7"/>
  <sheetViews>
    <sheetView topLeftCell="C1" workbookViewId="0">
      <selection activeCell="O32" sqref="O32:Q32"/>
    </sheetView>
  </sheetViews>
  <sheetFormatPr defaultRowHeight="15" x14ac:dyDescent="0.25"/>
  <cols>
    <col min="1" max="2" width="0.28515625" hidden="1" customWidth="1"/>
    <col min="3" max="3" width="5.5703125" customWidth="1"/>
    <col min="4" max="4" width="22.85546875" customWidth="1"/>
    <col min="5" max="5" width="9.140625" customWidth="1"/>
    <col min="6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7.42578125" customWidth="1"/>
    <col min="12" max="12" width="8.5703125" customWidth="1"/>
    <col min="13" max="14" width="8.85546875" customWidth="1"/>
    <col min="15" max="15" width="9.28515625" customWidth="1"/>
    <col min="16" max="17" width="8.85546875" customWidth="1"/>
    <col min="18" max="18" width="11.28515625" hidden="1" customWidth="1"/>
    <col min="19" max="19" width="12.85546875" hidden="1" customWidth="1"/>
  </cols>
  <sheetData>
    <row r="1" spans="4:17" x14ac:dyDescent="0.25">
      <c r="O1" s="3"/>
      <c r="P1" s="3"/>
      <c r="Q1" s="3"/>
    </row>
    <row r="2" spans="4:17" hidden="1" x14ac:dyDescent="0.25">
      <c r="D2" s="2" t="s">
        <v>21</v>
      </c>
      <c r="O2" s="3" t="s">
        <v>46</v>
      </c>
      <c r="P2" s="3"/>
      <c r="Q2" s="3"/>
    </row>
    <row r="3" spans="4:17" hidden="1" x14ac:dyDescent="0.25">
      <c r="K3" t="s">
        <v>6</v>
      </c>
      <c r="O3" s="3"/>
      <c r="P3" s="3"/>
      <c r="Q3" s="3"/>
    </row>
    <row r="4" spans="4:17" hidden="1" x14ac:dyDescent="0.25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  <c r="O4" s="3"/>
      <c r="P4" s="3"/>
      <c r="Q4" s="3"/>
    </row>
    <row r="5" spans="4:17" hidden="1" x14ac:dyDescent="0.25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  <c r="O5" s="3"/>
      <c r="P5" s="3"/>
      <c r="Q5" s="3"/>
    </row>
    <row r="6" spans="4:17" hidden="1" x14ac:dyDescent="0.25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  <c r="O6" s="3"/>
      <c r="P6" s="3"/>
      <c r="Q6" s="3"/>
    </row>
    <row r="7" spans="4:17" hidden="1" x14ac:dyDescent="0.25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  <c r="O7" s="3"/>
      <c r="P7" s="3"/>
      <c r="Q7" s="3"/>
    </row>
    <row r="8" spans="4:17" hidden="1" x14ac:dyDescent="0.25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  <c r="O8" s="3"/>
      <c r="P8" s="3"/>
      <c r="Q8" s="3"/>
    </row>
    <row r="9" spans="4:17" hidden="1" x14ac:dyDescent="0.25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  <c r="O9" s="3"/>
      <c r="P9" s="3"/>
      <c r="Q9" s="3"/>
    </row>
    <row r="10" spans="4:17" hidden="1" x14ac:dyDescent="0.25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  <c r="O10" s="3"/>
      <c r="P10" s="3"/>
      <c r="Q10" s="3"/>
    </row>
    <row r="11" spans="4:17" hidden="1" x14ac:dyDescent="0.25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  <c r="O11" s="3"/>
      <c r="P11" s="3"/>
      <c r="Q11" s="3"/>
    </row>
    <row r="12" spans="4:17" hidden="1" x14ac:dyDescent="0.25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  <c r="O12" s="3"/>
      <c r="P12" s="3"/>
      <c r="Q12" s="3"/>
    </row>
    <row r="13" spans="4:17" hidden="1" x14ac:dyDescent="0.25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  <c r="O13" s="3"/>
      <c r="P13" s="3"/>
      <c r="Q13" s="3"/>
    </row>
    <row r="14" spans="4:17" hidden="1" x14ac:dyDescent="0.25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  <c r="O14" s="3"/>
      <c r="P14" s="3"/>
      <c r="Q14" s="3"/>
    </row>
    <row r="15" spans="4:17" hidden="1" x14ac:dyDescent="0.25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  <c r="O15" s="3"/>
      <c r="P15" s="3"/>
      <c r="Q15" s="3"/>
    </row>
    <row r="16" spans="4:17" hidden="1" x14ac:dyDescent="0.25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  <c r="O16" s="3"/>
      <c r="P16" s="3"/>
      <c r="Q16" s="3"/>
    </row>
    <row r="17" spans="4:19" hidden="1" x14ac:dyDescent="0.25">
      <c r="D17" s="1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  <c r="O17" s="3"/>
      <c r="P17" s="3"/>
      <c r="Q17" s="3"/>
    </row>
    <row r="18" spans="4:19" hidden="1" x14ac:dyDescent="0.25">
      <c r="O18" s="3"/>
      <c r="P18" s="3"/>
      <c r="Q18" s="3"/>
    </row>
    <row r="19" spans="4:19" hidden="1" x14ac:dyDescent="0.25">
      <c r="O19" s="3"/>
      <c r="P19" s="3"/>
      <c r="Q19" s="3"/>
    </row>
    <row r="20" spans="4:19" hidden="1" x14ac:dyDescent="0.25">
      <c r="O20" s="3"/>
      <c r="P20" s="3"/>
      <c r="Q20" s="3"/>
    </row>
    <row r="21" spans="4:19" hidden="1" x14ac:dyDescent="0.25">
      <c r="O21" s="3"/>
      <c r="P21" s="3"/>
      <c r="Q21" s="3"/>
    </row>
    <row r="22" spans="4:19" hidden="1" x14ac:dyDescent="0.25">
      <c r="O22" s="3"/>
      <c r="P22" s="3"/>
      <c r="Q22" s="3"/>
    </row>
    <row r="23" spans="4:19" hidden="1" x14ac:dyDescent="0.25">
      <c r="O23" s="3"/>
      <c r="P23" s="3"/>
      <c r="Q23" s="3"/>
    </row>
    <row r="24" spans="4:19" hidden="1" x14ac:dyDescent="0.25">
      <c r="O24" s="3"/>
      <c r="P24" s="3"/>
      <c r="Q24" s="3"/>
    </row>
    <row r="25" spans="4:19" hidden="1" x14ac:dyDescent="0.25">
      <c r="O25" s="3"/>
      <c r="P25" s="3"/>
      <c r="Q25" s="3"/>
    </row>
    <row r="26" spans="4:19" hidden="1" x14ac:dyDescent="0.25">
      <c r="O26" s="3"/>
      <c r="P26" s="3"/>
      <c r="Q26" s="3"/>
    </row>
    <row r="27" spans="4:19" hidden="1" x14ac:dyDescent="0.25">
      <c r="O27" s="3"/>
      <c r="P27" s="3"/>
      <c r="Q27" s="3"/>
    </row>
    <row r="28" spans="4:19" hidden="1" x14ac:dyDescent="0.25">
      <c r="O28" s="3"/>
      <c r="P28" s="3"/>
      <c r="Q28" s="3"/>
    </row>
    <row r="29" spans="4:19" hidden="1" x14ac:dyDescent="0.25">
      <c r="O29" s="3"/>
      <c r="P29" s="3"/>
      <c r="Q29" s="3"/>
    </row>
    <row r="30" spans="4:19" hidden="1" x14ac:dyDescent="0.25">
      <c r="O30" s="3"/>
      <c r="P30" s="3"/>
      <c r="Q30" s="3"/>
    </row>
    <row r="31" spans="4:19" hidden="1" x14ac:dyDescent="0.25">
      <c r="O31" s="3"/>
      <c r="P31" s="3"/>
      <c r="Q31" s="3"/>
    </row>
    <row r="32" spans="4:19" x14ac:dyDescent="0.25">
      <c r="D32" s="3"/>
      <c r="E32" s="3"/>
      <c r="F32" s="3"/>
      <c r="G32" s="3"/>
      <c r="H32" s="3"/>
      <c r="I32" s="3"/>
      <c r="J32" s="3"/>
      <c r="K32" t="s">
        <v>64</v>
      </c>
      <c r="N32" s="3"/>
      <c r="O32" s="77"/>
      <c r="P32" s="77"/>
      <c r="Q32" s="77"/>
      <c r="R32" s="3"/>
      <c r="S32" s="3"/>
    </row>
    <row r="33" spans="1:19" x14ac:dyDescent="0.25">
      <c r="D33" s="3"/>
      <c r="E33" s="3"/>
      <c r="F33" s="3"/>
      <c r="G33" s="3"/>
      <c r="H33" s="3"/>
      <c r="I33" s="3"/>
      <c r="J33" s="3"/>
      <c r="K33" s="3" t="s">
        <v>203</v>
      </c>
      <c r="L33" s="3"/>
      <c r="M33" s="3"/>
      <c r="N33" s="3"/>
      <c r="O33" s="3"/>
      <c r="Q33" s="3"/>
      <c r="R33" s="3"/>
      <c r="S33" s="3"/>
    </row>
    <row r="34" spans="1:19" x14ac:dyDescent="0.25">
      <c r="D34" s="3"/>
      <c r="E34" s="3"/>
      <c r="F34" s="3"/>
      <c r="G34" s="3"/>
      <c r="H34" s="3"/>
      <c r="I34" s="3"/>
      <c r="J34" s="3"/>
      <c r="K34" s="3" t="s">
        <v>204</v>
      </c>
      <c r="L34" s="3"/>
      <c r="M34" s="73">
        <v>45265</v>
      </c>
      <c r="N34" s="3" t="s">
        <v>207</v>
      </c>
      <c r="O34" s="3"/>
      <c r="P34" s="3"/>
      <c r="Q34" s="3"/>
      <c r="R34" s="3"/>
      <c r="S34" s="3"/>
    </row>
    <row r="35" spans="1:19" ht="18.75" customHeight="1" x14ac:dyDescent="0.35">
      <c r="D35" s="74" t="s">
        <v>52</v>
      </c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</row>
    <row r="36" spans="1:19" hidden="1" x14ac:dyDescent="0.25">
      <c r="D36" s="3"/>
      <c r="E36" s="3"/>
      <c r="F36" s="3"/>
      <c r="G36" s="3"/>
      <c r="H36" s="3"/>
      <c r="I36" s="3"/>
      <c r="J36" s="3"/>
      <c r="K36" s="3"/>
      <c r="L36" s="76"/>
      <c r="M36" s="76"/>
      <c r="N36" s="76"/>
      <c r="O36" s="76"/>
      <c r="P36" s="3"/>
      <c r="Q36" s="3"/>
      <c r="R36" s="3"/>
      <c r="S36" s="3"/>
    </row>
    <row r="37" spans="1:19" x14ac:dyDescent="0.25"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5" t="s">
        <v>32</v>
      </c>
      <c r="R37" s="3"/>
      <c r="S37" s="3"/>
    </row>
    <row r="38" spans="1:19" ht="30" customHeight="1" x14ac:dyDescent="0.25">
      <c r="A38" s="1"/>
      <c r="B38" s="1"/>
      <c r="C38" s="40" t="s">
        <v>47</v>
      </c>
      <c r="D38" s="17" t="s">
        <v>28</v>
      </c>
      <c r="E38" s="6" t="s">
        <v>7</v>
      </c>
      <c r="F38" s="6" t="s">
        <v>8</v>
      </c>
      <c r="G38" s="6" t="s">
        <v>9</v>
      </c>
      <c r="H38" s="6" t="s">
        <v>10</v>
      </c>
      <c r="I38" s="6" t="s">
        <v>11</v>
      </c>
      <c r="J38" s="6" t="s">
        <v>12</v>
      </c>
      <c r="K38" s="6" t="s">
        <v>13</v>
      </c>
      <c r="L38" s="6" t="s">
        <v>24</v>
      </c>
      <c r="M38" s="6" t="s">
        <v>15</v>
      </c>
      <c r="N38" s="6" t="s">
        <v>16</v>
      </c>
      <c r="O38" s="6" t="s">
        <v>17</v>
      </c>
      <c r="P38" s="6" t="s">
        <v>18</v>
      </c>
      <c r="Q38" s="6" t="s">
        <v>25</v>
      </c>
      <c r="R38" s="7" t="s">
        <v>19</v>
      </c>
      <c r="S38" s="8" t="s">
        <v>20</v>
      </c>
    </row>
    <row r="39" spans="1:19" ht="50.1" customHeight="1" x14ac:dyDescent="0.25">
      <c r="A39" s="1"/>
      <c r="B39" s="1"/>
      <c r="C39" s="22">
        <v>1</v>
      </c>
      <c r="D39" s="63" t="s">
        <v>129</v>
      </c>
      <c r="E39" s="21">
        <v>90</v>
      </c>
      <c r="F39" s="21">
        <v>90</v>
      </c>
      <c r="G39" s="21">
        <v>70</v>
      </c>
      <c r="H39" s="21"/>
      <c r="I39" s="21"/>
      <c r="J39" s="21"/>
      <c r="K39" s="21"/>
      <c r="L39" s="6"/>
      <c r="M39" s="6"/>
      <c r="N39" s="21">
        <v>15</v>
      </c>
      <c r="O39" s="21">
        <v>75</v>
      </c>
      <c r="P39" s="21">
        <v>90</v>
      </c>
      <c r="Q39" s="21">
        <f>SUM(E39:P39)</f>
        <v>430</v>
      </c>
      <c r="R39" s="7"/>
      <c r="S39" s="8"/>
    </row>
    <row r="40" spans="1:19" ht="50.1" customHeight="1" x14ac:dyDescent="0.25">
      <c r="A40" s="1"/>
      <c r="B40" s="1"/>
      <c r="C40" s="22">
        <v>2</v>
      </c>
      <c r="D40" s="63" t="s">
        <v>130</v>
      </c>
      <c r="E40" s="21">
        <v>90</v>
      </c>
      <c r="F40" s="21">
        <v>90</v>
      </c>
      <c r="G40" s="21">
        <v>70</v>
      </c>
      <c r="H40" s="21"/>
      <c r="I40" s="21"/>
      <c r="J40" s="21"/>
      <c r="K40" s="21"/>
      <c r="L40" s="6"/>
      <c r="M40" s="6"/>
      <c r="N40" s="21">
        <v>15</v>
      </c>
      <c r="O40" s="21">
        <v>80</v>
      </c>
      <c r="P40" s="21">
        <v>90</v>
      </c>
      <c r="Q40" s="21">
        <f t="shared" ref="Q40:Q54" si="2">SUM(E40:P40)</f>
        <v>435</v>
      </c>
      <c r="R40" s="7"/>
      <c r="S40" s="8"/>
    </row>
    <row r="41" spans="1:19" ht="50.1" customHeight="1" x14ac:dyDescent="0.25">
      <c r="A41" s="1"/>
      <c r="B41" s="1"/>
      <c r="C41" s="22"/>
      <c r="D41" s="63" t="s">
        <v>37</v>
      </c>
      <c r="E41" s="21">
        <v>2.4</v>
      </c>
      <c r="F41" s="21">
        <v>2.4</v>
      </c>
      <c r="G41" s="21">
        <v>1.8</v>
      </c>
      <c r="H41" s="21"/>
      <c r="I41" s="21"/>
      <c r="J41" s="21"/>
      <c r="K41" s="21"/>
      <c r="L41" s="6"/>
      <c r="M41" s="6"/>
      <c r="N41" s="21">
        <v>0.4</v>
      </c>
      <c r="O41" s="21">
        <v>2</v>
      </c>
      <c r="P41" s="21">
        <v>2.2999999999999998</v>
      </c>
      <c r="Q41" s="21">
        <f>SUM(E41:P41)</f>
        <v>11.3</v>
      </c>
      <c r="R41" s="7"/>
      <c r="S41" s="8"/>
    </row>
    <row r="42" spans="1:19" ht="50.1" customHeight="1" x14ac:dyDescent="0.25">
      <c r="A42" s="1"/>
      <c r="B42" s="1"/>
      <c r="C42" s="22">
        <v>3</v>
      </c>
      <c r="D42" s="63" t="s">
        <v>131</v>
      </c>
      <c r="E42" s="21">
        <v>90</v>
      </c>
      <c r="F42" s="21">
        <v>90</v>
      </c>
      <c r="G42" s="21">
        <v>70</v>
      </c>
      <c r="H42" s="21"/>
      <c r="I42" s="21"/>
      <c r="J42" s="21"/>
      <c r="K42" s="21"/>
      <c r="L42" s="6"/>
      <c r="M42" s="6"/>
      <c r="N42" s="21">
        <v>15</v>
      </c>
      <c r="O42" s="21">
        <v>80</v>
      </c>
      <c r="P42" s="21">
        <v>90</v>
      </c>
      <c r="Q42" s="21">
        <f t="shared" si="2"/>
        <v>435</v>
      </c>
      <c r="R42" s="7"/>
      <c r="S42" s="8"/>
    </row>
    <row r="43" spans="1:19" ht="50.1" customHeight="1" x14ac:dyDescent="0.25">
      <c r="A43" s="1"/>
      <c r="B43" s="1"/>
      <c r="C43" s="22">
        <v>4</v>
      </c>
      <c r="D43" s="63" t="s">
        <v>132</v>
      </c>
      <c r="E43" s="21">
        <v>80</v>
      </c>
      <c r="F43" s="21">
        <v>80</v>
      </c>
      <c r="G43" s="21">
        <v>60</v>
      </c>
      <c r="H43" s="21"/>
      <c r="I43" s="21"/>
      <c r="J43" s="21"/>
      <c r="K43" s="21"/>
      <c r="L43" s="6"/>
      <c r="M43" s="6"/>
      <c r="N43" s="21">
        <v>15</v>
      </c>
      <c r="O43" s="21">
        <v>75</v>
      </c>
      <c r="P43" s="21">
        <v>90</v>
      </c>
      <c r="Q43" s="21">
        <f t="shared" si="2"/>
        <v>400</v>
      </c>
      <c r="R43" s="7"/>
      <c r="S43" s="8"/>
    </row>
    <row r="44" spans="1:19" ht="50.1" customHeight="1" x14ac:dyDescent="0.25">
      <c r="A44" s="1"/>
      <c r="B44" s="1"/>
      <c r="C44" s="22"/>
      <c r="D44" s="63" t="s">
        <v>37</v>
      </c>
      <c r="E44" s="21">
        <v>2.2999999999999998</v>
      </c>
      <c r="F44" s="21">
        <v>2.2999999999999998</v>
      </c>
      <c r="G44" s="21">
        <v>1.7</v>
      </c>
      <c r="H44" s="21"/>
      <c r="I44" s="21"/>
      <c r="J44" s="21"/>
      <c r="K44" s="21"/>
      <c r="L44" s="6"/>
      <c r="M44" s="6"/>
      <c r="N44" s="21">
        <v>0.4</v>
      </c>
      <c r="O44" s="21">
        <v>2.1</v>
      </c>
      <c r="P44" s="21">
        <v>2.6</v>
      </c>
      <c r="Q44" s="21">
        <f t="shared" si="2"/>
        <v>11.4</v>
      </c>
      <c r="R44" s="7"/>
      <c r="S44" s="8"/>
    </row>
    <row r="45" spans="1:19" ht="50.1" customHeight="1" x14ac:dyDescent="0.25">
      <c r="A45" s="1"/>
      <c r="B45" s="1"/>
      <c r="C45" s="22">
        <v>5</v>
      </c>
      <c r="D45" s="63" t="s">
        <v>133</v>
      </c>
      <c r="E45" s="21">
        <v>90</v>
      </c>
      <c r="F45" s="21">
        <v>90</v>
      </c>
      <c r="G45" s="21">
        <v>60</v>
      </c>
      <c r="H45" s="21"/>
      <c r="I45" s="21"/>
      <c r="J45" s="21"/>
      <c r="K45" s="21"/>
      <c r="L45" s="6"/>
      <c r="M45" s="6"/>
      <c r="N45" s="21">
        <v>15</v>
      </c>
      <c r="O45" s="21">
        <v>80</v>
      </c>
      <c r="P45" s="21">
        <v>90</v>
      </c>
      <c r="Q45" s="21">
        <f t="shared" si="2"/>
        <v>425</v>
      </c>
      <c r="R45" s="7"/>
      <c r="S45" s="8"/>
    </row>
    <row r="46" spans="1:19" ht="50.1" customHeight="1" x14ac:dyDescent="0.25">
      <c r="A46" s="1"/>
      <c r="B46" s="1"/>
      <c r="C46" s="22">
        <v>6</v>
      </c>
      <c r="D46" s="63" t="s">
        <v>94</v>
      </c>
      <c r="E46" s="21">
        <v>100</v>
      </c>
      <c r="F46" s="21">
        <v>100</v>
      </c>
      <c r="G46" s="21">
        <v>60</v>
      </c>
      <c r="H46" s="21"/>
      <c r="I46" s="21"/>
      <c r="J46" s="21"/>
      <c r="K46" s="21"/>
      <c r="L46" s="6"/>
      <c r="M46" s="6"/>
      <c r="N46" s="21">
        <v>15</v>
      </c>
      <c r="O46" s="21">
        <v>90</v>
      </c>
      <c r="P46" s="21">
        <v>100</v>
      </c>
      <c r="Q46" s="21">
        <f t="shared" si="2"/>
        <v>465</v>
      </c>
      <c r="R46" s="7"/>
      <c r="S46" s="8"/>
    </row>
    <row r="47" spans="1:19" ht="50.1" customHeight="1" x14ac:dyDescent="0.25">
      <c r="A47" s="1"/>
      <c r="B47" s="1"/>
      <c r="C47" s="22">
        <v>7</v>
      </c>
      <c r="D47" s="63" t="s">
        <v>134</v>
      </c>
      <c r="E47" s="21">
        <v>80</v>
      </c>
      <c r="F47" s="21">
        <v>80</v>
      </c>
      <c r="G47" s="21">
        <v>60</v>
      </c>
      <c r="H47" s="21"/>
      <c r="I47" s="21"/>
      <c r="J47" s="21"/>
      <c r="K47" s="21"/>
      <c r="L47" s="6"/>
      <c r="M47" s="6"/>
      <c r="N47" s="21">
        <v>15</v>
      </c>
      <c r="O47" s="21">
        <v>75</v>
      </c>
      <c r="P47" s="21">
        <v>80</v>
      </c>
      <c r="Q47" s="21">
        <f t="shared" si="2"/>
        <v>390</v>
      </c>
      <c r="R47" s="7"/>
      <c r="S47" s="8"/>
    </row>
    <row r="48" spans="1:19" ht="50.1" customHeight="1" x14ac:dyDescent="0.25">
      <c r="A48" s="1"/>
      <c r="B48" s="1"/>
      <c r="C48" s="22">
        <v>8</v>
      </c>
      <c r="D48" s="63" t="s">
        <v>135</v>
      </c>
      <c r="E48" s="21">
        <v>110</v>
      </c>
      <c r="F48" s="21">
        <v>100</v>
      </c>
      <c r="G48" s="21">
        <v>80</v>
      </c>
      <c r="H48" s="21"/>
      <c r="I48" s="21"/>
      <c r="J48" s="21"/>
      <c r="K48" s="21"/>
      <c r="L48" s="6"/>
      <c r="M48" s="6"/>
      <c r="N48" s="21">
        <v>15</v>
      </c>
      <c r="O48" s="21">
        <v>90</v>
      </c>
      <c r="P48" s="21">
        <v>110</v>
      </c>
      <c r="Q48" s="21">
        <f t="shared" si="2"/>
        <v>505</v>
      </c>
      <c r="R48" s="7"/>
      <c r="S48" s="8"/>
    </row>
    <row r="49" spans="1:19" ht="50.1" customHeight="1" x14ac:dyDescent="0.25">
      <c r="A49" s="1"/>
      <c r="B49" s="1"/>
      <c r="C49" s="22">
        <v>9</v>
      </c>
      <c r="D49" s="63" t="s">
        <v>136</v>
      </c>
      <c r="E49" s="21">
        <v>90</v>
      </c>
      <c r="F49" s="21">
        <v>80</v>
      </c>
      <c r="G49" s="21">
        <v>70</v>
      </c>
      <c r="H49" s="21"/>
      <c r="I49" s="21"/>
      <c r="J49" s="21"/>
      <c r="K49" s="21"/>
      <c r="L49" s="6"/>
      <c r="M49" s="6"/>
      <c r="N49" s="21">
        <v>15</v>
      </c>
      <c r="O49" s="21">
        <v>75</v>
      </c>
      <c r="P49" s="21">
        <v>90</v>
      </c>
      <c r="Q49" s="21">
        <f t="shared" si="2"/>
        <v>420</v>
      </c>
      <c r="R49" s="7"/>
      <c r="S49" s="8"/>
    </row>
    <row r="50" spans="1:19" ht="50.1" customHeight="1" x14ac:dyDescent="0.25">
      <c r="A50" s="1"/>
      <c r="B50" s="1"/>
      <c r="C50" s="22">
        <v>10</v>
      </c>
      <c r="D50" s="63" t="s">
        <v>137</v>
      </c>
      <c r="E50" s="21">
        <v>110</v>
      </c>
      <c r="F50" s="21">
        <v>100</v>
      </c>
      <c r="G50" s="21">
        <v>85</v>
      </c>
      <c r="H50" s="21"/>
      <c r="I50" s="21"/>
      <c r="J50" s="21"/>
      <c r="K50" s="21"/>
      <c r="L50" s="6"/>
      <c r="M50" s="6"/>
      <c r="N50" s="21">
        <v>15</v>
      </c>
      <c r="O50" s="21">
        <v>90</v>
      </c>
      <c r="P50" s="21">
        <v>110</v>
      </c>
      <c r="Q50" s="21">
        <f t="shared" si="2"/>
        <v>510</v>
      </c>
      <c r="R50" s="7"/>
      <c r="S50" s="8"/>
    </row>
    <row r="51" spans="1:19" ht="50.1" customHeight="1" x14ac:dyDescent="0.25">
      <c r="A51" s="1"/>
      <c r="B51" s="1"/>
      <c r="C51" s="22"/>
      <c r="D51" s="63" t="s">
        <v>206</v>
      </c>
      <c r="E51" s="21">
        <v>1.4</v>
      </c>
      <c r="F51" s="21">
        <v>1.4</v>
      </c>
      <c r="G51" s="21">
        <v>1.4</v>
      </c>
      <c r="H51" s="21"/>
      <c r="I51" s="21"/>
      <c r="J51" s="21"/>
      <c r="K51" s="21"/>
      <c r="L51" s="6"/>
      <c r="M51" s="6"/>
      <c r="N51" s="21">
        <v>0.3</v>
      </c>
      <c r="O51" s="21">
        <v>1.4</v>
      </c>
      <c r="P51" s="21">
        <v>1.4</v>
      </c>
      <c r="Q51" s="21">
        <f t="shared" si="2"/>
        <v>7.2999999999999989</v>
      </c>
      <c r="R51" s="7"/>
      <c r="S51" s="8"/>
    </row>
    <row r="52" spans="1:19" ht="50.1" customHeight="1" x14ac:dyDescent="0.25">
      <c r="A52" s="1"/>
      <c r="B52" s="1"/>
      <c r="C52" s="22">
        <v>11</v>
      </c>
      <c r="D52" s="63" t="s">
        <v>138</v>
      </c>
      <c r="E52" s="21">
        <v>75</v>
      </c>
      <c r="F52" s="21">
        <v>75</v>
      </c>
      <c r="G52" s="21">
        <v>50</v>
      </c>
      <c r="H52" s="21"/>
      <c r="I52" s="21"/>
      <c r="J52" s="21"/>
      <c r="K52" s="21"/>
      <c r="L52" s="6"/>
      <c r="M52" s="6"/>
      <c r="N52" s="21">
        <v>15</v>
      </c>
      <c r="O52" s="21">
        <v>75</v>
      </c>
      <c r="P52" s="21">
        <v>80</v>
      </c>
      <c r="Q52" s="21">
        <f t="shared" si="2"/>
        <v>370</v>
      </c>
      <c r="R52" s="7"/>
      <c r="S52" s="8"/>
    </row>
    <row r="53" spans="1:19" ht="50.1" customHeight="1" x14ac:dyDescent="0.25">
      <c r="A53" s="1"/>
      <c r="B53" s="1"/>
      <c r="C53" s="22">
        <v>12</v>
      </c>
      <c r="D53" s="63" t="s">
        <v>139</v>
      </c>
      <c r="E53" s="21">
        <v>90</v>
      </c>
      <c r="F53" s="21">
        <v>80</v>
      </c>
      <c r="G53" s="21">
        <v>60</v>
      </c>
      <c r="H53" s="21"/>
      <c r="I53" s="21"/>
      <c r="J53" s="21"/>
      <c r="K53" s="21"/>
      <c r="L53" s="6"/>
      <c r="M53" s="6"/>
      <c r="N53" s="21">
        <v>15</v>
      </c>
      <c r="O53" s="21">
        <v>75</v>
      </c>
      <c r="P53" s="21">
        <v>90</v>
      </c>
      <c r="Q53" s="21">
        <f t="shared" si="2"/>
        <v>410</v>
      </c>
      <c r="R53" s="7"/>
      <c r="S53" s="8"/>
    </row>
    <row r="54" spans="1:19" ht="50.1" customHeight="1" x14ac:dyDescent="0.25">
      <c r="A54" s="1"/>
      <c r="B54" s="1"/>
      <c r="C54" s="1"/>
      <c r="D54" s="63" t="s">
        <v>37</v>
      </c>
      <c r="E54" s="21">
        <v>1.2</v>
      </c>
      <c r="F54" s="21">
        <v>1.2</v>
      </c>
      <c r="G54" s="21">
        <v>0.8</v>
      </c>
      <c r="H54" s="21"/>
      <c r="I54" s="21"/>
      <c r="J54" s="21"/>
      <c r="K54" s="21"/>
      <c r="L54" s="6"/>
      <c r="M54" s="6"/>
      <c r="N54" s="21">
        <v>0.2</v>
      </c>
      <c r="O54" s="21">
        <v>1</v>
      </c>
      <c r="P54" s="21">
        <v>1.2</v>
      </c>
      <c r="Q54" s="21">
        <f t="shared" si="2"/>
        <v>5.6000000000000005</v>
      </c>
      <c r="R54" s="7"/>
      <c r="S54" s="8"/>
    </row>
    <row r="55" spans="1:19" ht="50.1" customHeight="1" x14ac:dyDescent="0.25">
      <c r="A55" s="1"/>
      <c r="B55" s="1"/>
      <c r="C55" s="1"/>
      <c r="D55" s="11" t="s">
        <v>5</v>
      </c>
      <c r="E55" s="31">
        <v>1095</v>
      </c>
      <c r="F55" s="31">
        <v>1055</v>
      </c>
      <c r="G55" s="31">
        <v>795</v>
      </c>
      <c r="H55" s="31"/>
      <c r="I55" s="31"/>
      <c r="J55" s="31"/>
      <c r="K55" s="31"/>
      <c r="L55" s="31"/>
      <c r="M55" s="31"/>
      <c r="N55" s="31">
        <v>180</v>
      </c>
      <c r="O55" s="31">
        <v>960</v>
      </c>
      <c r="P55" s="31">
        <v>1110</v>
      </c>
      <c r="Q55" s="31">
        <f>SUM(E55:P55)</f>
        <v>5195</v>
      </c>
      <c r="R55" s="21" t="e">
        <f>R39+R40+#REF!+R42+R43+R45+R46+R47+R48+R49+R50+R52+R53</f>
        <v>#REF!</v>
      </c>
      <c r="S55" s="21" t="e">
        <f>S39+S40+#REF!+S42+S43+S45+S46+S47+S48+S49+S50+S52+S53</f>
        <v>#REF!</v>
      </c>
    </row>
    <row r="56" spans="1:19" ht="50.1" customHeight="1" x14ac:dyDescent="0.25">
      <c r="D56" s="3"/>
      <c r="E56" s="3"/>
      <c r="F56" s="3"/>
      <c r="G56" s="3" t="s">
        <v>57</v>
      </c>
      <c r="H56" s="3"/>
      <c r="I56" s="3"/>
      <c r="J56" s="3"/>
      <c r="K56" s="3"/>
      <c r="Q56" s="3"/>
      <c r="R56" s="7"/>
      <c r="S56" s="8"/>
    </row>
    <row r="57" spans="1:19" ht="50.1" customHeight="1" x14ac:dyDescent="0.25">
      <c r="D57" s="3"/>
      <c r="Q57" s="3"/>
      <c r="R57" s="7"/>
      <c r="S57" s="8"/>
    </row>
    <row r="58" spans="1:19" ht="50.1" customHeight="1" x14ac:dyDescent="0.25">
      <c r="D58" s="3"/>
      <c r="E58" s="3"/>
      <c r="F58" s="15"/>
      <c r="G58" s="3"/>
      <c r="H58" s="15"/>
      <c r="I58" s="15"/>
      <c r="J58" s="15"/>
      <c r="K58" s="15"/>
      <c r="L58" s="15"/>
      <c r="M58" s="15"/>
      <c r="N58" s="3"/>
      <c r="O58" s="3"/>
      <c r="P58" s="3"/>
      <c r="Q58" s="3"/>
      <c r="R58" s="7"/>
      <c r="S58" s="8"/>
    </row>
    <row r="59" spans="1:19" ht="50.1" customHeight="1" x14ac:dyDescent="0.25">
      <c r="R59" s="10"/>
      <c r="S59" s="10" t="s">
        <v>26</v>
      </c>
    </row>
    <row r="60" spans="1:19" ht="50.1" customHeight="1" x14ac:dyDescent="0.25">
      <c r="R60" s="10"/>
      <c r="S60" s="10"/>
    </row>
    <row r="61" spans="1:19" ht="50.1" customHeight="1" x14ac:dyDescent="0.25">
      <c r="D61" s="3"/>
      <c r="R61" s="10"/>
      <c r="S61" s="10" t="s">
        <v>26</v>
      </c>
    </row>
    <row r="62" spans="1:19" ht="50.1" customHeight="1" x14ac:dyDescent="0.25">
      <c r="R62" s="10"/>
      <c r="S62" s="10"/>
    </row>
    <row r="63" spans="1:19" ht="50.1" customHeight="1" x14ac:dyDescent="0.25">
      <c r="R63" s="13"/>
      <c r="S63" s="13"/>
    </row>
    <row r="64" spans="1:19" x14ac:dyDescent="0.25">
      <c r="R64" s="3"/>
      <c r="S64" s="3"/>
    </row>
    <row r="65" spans="18:19" ht="24" customHeight="1" x14ac:dyDescent="0.25">
      <c r="R65" s="3"/>
      <c r="S65" s="3"/>
    </row>
    <row r="66" spans="18:19" x14ac:dyDescent="0.25">
      <c r="R66" s="3"/>
      <c r="S66" s="3"/>
    </row>
    <row r="67" spans="18:19" x14ac:dyDescent="0.25">
      <c r="R67" s="3"/>
      <c r="S67" s="3"/>
    </row>
  </sheetData>
  <mergeCells count="3">
    <mergeCell ref="D35:S35"/>
    <mergeCell ref="L36:O36"/>
    <mergeCell ref="O32:Q32"/>
  </mergeCells>
  <pageMargins left="0.24" right="0.16" top="0.33" bottom="0.34" header="0.31496062992125984" footer="0.31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5"/>
  <sheetViews>
    <sheetView topLeftCell="C24" workbookViewId="0">
      <selection activeCell="D67" sqref="D67"/>
    </sheetView>
  </sheetViews>
  <sheetFormatPr defaultRowHeight="15" x14ac:dyDescent="0.25"/>
  <cols>
    <col min="1" max="1" width="3.5703125" hidden="1" customWidth="1"/>
    <col min="2" max="2" width="8.5703125" hidden="1" customWidth="1"/>
    <col min="3" max="3" width="4" customWidth="1"/>
    <col min="4" max="4" width="18.42578125" customWidth="1"/>
    <col min="5" max="5" width="8.140625" customWidth="1"/>
    <col min="6" max="6" width="7.85546875" customWidth="1"/>
    <col min="7" max="7" width="6.85546875" customWidth="1"/>
    <col min="8" max="8" width="8.85546875" customWidth="1"/>
    <col min="9" max="9" width="7.140625" customWidth="1"/>
    <col min="10" max="10" width="7.28515625" customWidth="1"/>
    <col min="11" max="11" width="7.42578125" customWidth="1"/>
    <col min="12" max="12" width="7.5703125" customWidth="1"/>
    <col min="13" max="13" width="8.5703125" customWidth="1"/>
    <col min="14" max="15" width="8.85546875" customWidth="1"/>
    <col min="16" max="16" width="9.28515625" customWidth="1"/>
    <col min="17" max="17" width="8.85546875" customWidth="1"/>
    <col min="18" max="18" width="7.85546875" customWidth="1"/>
    <col min="19" max="19" width="11.28515625" hidden="1" customWidth="1"/>
    <col min="20" max="20" width="12.85546875" hidden="1" customWidth="1"/>
  </cols>
  <sheetData>
    <row r="1" spans="4:12" hidden="1" x14ac:dyDescent="0.25">
      <c r="D1" s="2" t="s">
        <v>21</v>
      </c>
      <c r="E1" s="2"/>
    </row>
    <row r="2" spans="4:12" hidden="1" x14ac:dyDescent="0.25">
      <c r="L2" t="s">
        <v>6</v>
      </c>
    </row>
    <row r="3" spans="4:12" hidden="1" x14ac:dyDescent="0.25">
      <c r="D3" s="1" t="s">
        <v>0</v>
      </c>
      <c r="E3" s="1"/>
      <c r="F3" s="1" t="s">
        <v>22</v>
      </c>
      <c r="G3" s="1" t="s">
        <v>23</v>
      </c>
      <c r="H3" s="1" t="s">
        <v>1</v>
      </c>
      <c r="I3" s="1" t="s">
        <v>2</v>
      </c>
      <c r="J3" s="1" t="s">
        <v>3</v>
      </c>
      <c r="K3" s="1" t="s">
        <v>4</v>
      </c>
      <c r="L3" s="1" t="s">
        <v>5</v>
      </c>
    </row>
    <row r="4" spans="4:12" hidden="1" x14ac:dyDescent="0.25">
      <c r="D4" s="1" t="s">
        <v>7</v>
      </c>
      <c r="E4" s="1"/>
      <c r="F4" s="1">
        <v>180</v>
      </c>
      <c r="G4" s="1">
        <v>140</v>
      </c>
      <c r="H4" s="1">
        <v>40</v>
      </c>
      <c r="I4" s="1">
        <v>1940</v>
      </c>
      <c r="J4" s="1">
        <v>1450</v>
      </c>
      <c r="K4" s="1">
        <v>90</v>
      </c>
      <c r="L4" s="1">
        <f>SUM(F4:K4)</f>
        <v>3840</v>
      </c>
    </row>
    <row r="5" spans="4:12" hidden="1" x14ac:dyDescent="0.25">
      <c r="D5" s="1" t="s">
        <v>8</v>
      </c>
      <c r="E5" s="1"/>
      <c r="F5" s="1">
        <v>180</v>
      </c>
      <c r="G5" s="1">
        <v>140</v>
      </c>
      <c r="H5" s="1">
        <v>200</v>
      </c>
      <c r="I5" s="1">
        <v>1400</v>
      </c>
      <c r="J5" s="1">
        <v>1450</v>
      </c>
      <c r="K5" s="1">
        <v>100</v>
      </c>
      <c r="L5" s="1">
        <f t="shared" ref="L5:L15" si="0">SUM(F5:K5)</f>
        <v>3470</v>
      </c>
    </row>
    <row r="6" spans="4:12" hidden="1" x14ac:dyDescent="0.25">
      <c r="D6" s="1" t="s">
        <v>9</v>
      </c>
      <c r="E6" s="1"/>
      <c r="F6" s="1">
        <v>195</v>
      </c>
      <c r="G6" s="1">
        <v>155</v>
      </c>
      <c r="H6" s="1">
        <v>150</v>
      </c>
      <c r="I6" s="1">
        <v>1200</v>
      </c>
      <c r="J6" s="1">
        <v>1800</v>
      </c>
      <c r="K6" s="1">
        <v>100</v>
      </c>
      <c r="L6" s="1">
        <f t="shared" si="0"/>
        <v>3600</v>
      </c>
    </row>
    <row r="7" spans="4:12" hidden="1" x14ac:dyDescent="0.25">
      <c r="D7" s="1" t="s">
        <v>10</v>
      </c>
      <c r="E7" s="1"/>
      <c r="F7" s="1">
        <v>180</v>
      </c>
      <c r="G7" s="1">
        <v>140</v>
      </c>
      <c r="H7" s="1">
        <v>80</v>
      </c>
      <c r="I7" s="1">
        <v>1500</v>
      </c>
      <c r="J7" s="1">
        <v>1100</v>
      </c>
      <c r="K7" s="1">
        <v>50</v>
      </c>
      <c r="L7" s="1">
        <f t="shared" si="0"/>
        <v>3050</v>
      </c>
    </row>
    <row r="8" spans="4:12" hidden="1" x14ac:dyDescent="0.25">
      <c r="D8" s="1" t="s">
        <v>11</v>
      </c>
      <c r="E8" s="1"/>
      <c r="F8" s="1">
        <v>170</v>
      </c>
      <c r="G8" s="1">
        <v>130</v>
      </c>
      <c r="H8" s="1">
        <v>80</v>
      </c>
      <c r="I8" s="1">
        <v>900</v>
      </c>
      <c r="J8" s="1">
        <v>1100</v>
      </c>
      <c r="K8" s="1">
        <v>60</v>
      </c>
      <c r="L8" s="1">
        <f t="shared" si="0"/>
        <v>2440</v>
      </c>
    </row>
    <row r="9" spans="4:12" hidden="1" x14ac:dyDescent="0.25">
      <c r="D9" s="1" t="s">
        <v>12</v>
      </c>
      <c r="E9" s="1"/>
      <c r="F9" s="1">
        <v>95</v>
      </c>
      <c r="G9" s="1">
        <v>75</v>
      </c>
      <c r="H9" s="1">
        <v>30</v>
      </c>
      <c r="I9" s="1">
        <v>1000</v>
      </c>
      <c r="J9" s="1">
        <v>650</v>
      </c>
      <c r="K9" s="1">
        <v>50</v>
      </c>
      <c r="L9" s="1">
        <f t="shared" si="0"/>
        <v>1900</v>
      </c>
    </row>
    <row r="10" spans="4:12" hidden="1" x14ac:dyDescent="0.25">
      <c r="D10" s="1" t="s">
        <v>13</v>
      </c>
      <c r="E10" s="1"/>
      <c r="F10" s="1">
        <v>95</v>
      </c>
      <c r="G10" s="1">
        <v>75</v>
      </c>
      <c r="H10" s="1">
        <v>30</v>
      </c>
      <c r="I10" s="1">
        <v>600</v>
      </c>
      <c r="J10" s="1">
        <v>250</v>
      </c>
      <c r="K10" s="1">
        <v>50</v>
      </c>
      <c r="L10" s="1">
        <f t="shared" si="0"/>
        <v>1100</v>
      </c>
    </row>
    <row r="11" spans="4:12" hidden="1" x14ac:dyDescent="0.25">
      <c r="D11" s="1" t="s">
        <v>14</v>
      </c>
      <c r="E11" s="1"/>
      <c r="F11" s="1">
        <v>95</v>
      </c>
      <c r="G11" s="1">
        <v>75</v>
      </c>
      <c r="H11" s="1">
        <v>30</v>
      </c>
      <c r="I11" s="1">
        <v>500</v>
      </c>
      <c r="J11" s="1">
        <v>400</v>
      </c>
      <c r="K11" s="1">
        <v>50</v>
      </c>
      <c r="L11" s="1">
        <f t="shared" si="0"/>
        <v>1150</v>
      </c>
    </row>
    <row r="12" spans="4:12" hidden="1" x14ac:dyDescent="0.25">
      <c r="D12" s="1" t="s">
        <v>15</v>
      </c>
      <c r="E12" s="1"/>
      <c r="F12" s="1">
        <v>95</v>
      </c>
      <c r="G12" s="1">
        <v>75</v>
      </c>
      <c r="H12" s="1">
        <v>50</v>
      </c>
      <c r="I12" s="1">
        <v>600</v>
      </c>
      <c r="J12" s="1">
        <v>500</v>
      </c>
      <c r="K12" s="1">
        <v>50</v>
      </c>
      <c r="L12" s="1">
        <f t="shared" si="0"/>
        <v>1370</v>
      </c>
    </row>
    <row r="13" spans="4:12" hidden="1" x14ac:dyDescent="0.25">
      <c r="D13" s="1" t="s">
        <v>16</v>
      </c>
      <c r="E13" s="1"/>
      <c r="F13" s="1">
        <v>110</v>
      </c>
      <c r="G13" s="1">
        <v>90</v>
      </c>
      <c r="H13" s="1">
        <v>60</v>
      </c>
      <c r="I13" s="1">
        <v>1100</v>
      </c>
      <c r="J13" s="1">
        <v>1000</v>
      </c>
      <c r="K13" s="1">
        <v>50</v>
      </c>
      <c r="L13" s="1">
        <f t="shared" si="0"/>
        <v>2410</v>
      </c>
    </row>
    <row r="14" spans="4:12" hidden="1" x14ac:dyDescent="0.25">
      <c r="D14" s="1" t="s">
        <v>17</v>
      </c>
      <c r="E14" s="1"/>
      <c r="F14" s="1">
        <v>140</v>
      </c>
      <c r="G14" s="1">
        <v>110</v>
      </c>
      <c r="H14" s="1">
        <v>150</v>
      </c>
      <c r="I14" s="1">
        <v>2100</v>
      </c>
      <c r="J14" s="1">
        <v>1500</v>
      </c>
      <c r="K14" s="1">
        <v>100</v>
      </c>
      <c r="L14" s="1">
        <f t="shared" si="0"/>
        <v>4100</v>
      </c>
    </row>
    <row r="15" spans="4:12" hidden="1" x14ac:dyDescent="0.25">
      <c r="D15" s="1" t="s">
        <v>18</v>
      </c>
      <c r="E15" s="1"/>
      <c r="F15" s="1">
        <v>180</v>
      </c>
      <c r="G15" s="1">
        <v>140</v>
      </c>
      <c r="H15" s="1">
        <v>200</v>
      </c>
      <c r="I15" s="1">
        <v>2100</v>
      </c>
      <c r="J15" s="1">
        <v>2400</v>
      </c>
      <c r="K15" s="1">
        <v>150</v>
      </c>
      <c r="L15" s="1">
        <f t="shared" si="0"/>
        <v>5170</v>
      </c>
    </row>
    <row r="16" spans="4:12" hidden="1" x14ac:dyDescent="0.25">
      <c r="D16" s="1" t="s">
        <v>5</v>
      </c>
      <c r="E16" s="1"/>
      <c r="F16" s="1">
        <f t="shared" ref="F16:L16" si="1">SUM(F4:F15)</f>
        <v>1715</v>
      </c>
      <c r="G16" s="1">
        <f t="shared" si="1"/>
        <v>1345</v>
      </c>
      <c r="H16" s="1">
        <f t="shared" si="1"/>
        <v>1100</v>
      </c>
      <c r="I16" s="1">
        <f t="shared" si="1"/>
        <v>14940</v>
      </c>
      <c r="J16" s="1">
        <f t="shared" si="1"/>
        <v>13600</v>
      </c>
      <c r="K16" s="1">
        <f t="shared" si="1"/>
        <v>900</v>
      </c>
      <c r="L16" s="1">
        <f t="shared" si="1"/>
        <v>33600</v>
      </c>
    </row>
    <row r="17" spans="4:27" hidden="1" x14ac:dyDescent="0.25"/>
    <row r="18" spans="4:27" hidden="1" x14ac:dyDescent="0.25"/>
    <row r="19" spans="4:27" hidden="1" x14ac:dyDescent="0.25"/>
    <row r="20" spans="4:27" hidden="1" x14ac:dyDescent="0.25"/>
    <row r="21" spans="4:27" hidden="1" x14ac:dyDescent="0.25"/>
    <row r="22" spans="4:27" hidden="1" x14ac:dyDescent="0.25"/>
    <row r="23" spans="4:27" ht="30" hidden="1" customHeight="1" x14ac:dyDescent="0.25"/>
    <row r="24" spans="4:27" ht="15" customHeight="1" x14ac:dyDescent="0.25">
      <c r="M24" t="s">
        <v>56</v>
      </c>
      <c r="P24" s="3"/>
      <c r="Q24" s="3"/>
    </row>
    <row r="25" spans="4:27" ht="21.75" hidden="1" customHeight="1" x14ac:dyDescent="0.25">
      <c r="P25" s="77"/>
      <c r="Q25" s="77"/>
      <c r="R25" s="77"/>
      <c r="Y25" s="3"/>
      <c r="Z25" s="3"/>
      <c r="AA25" s="3"/>
    </row>
    <row r="26" spans="4:27" ht="22.5" hidden="1" customHeight="1" x14ac:dyDescent="0.25">
      <c r="P26" s="77"/>
      <c r="Q26" s="77"/>
      <c r="R26" s="77"/>
      <c r="Y26" s="3"/>
      <c r="Z26" s="3"/>
      <c r="AA26" s="3"/>
    </row>
    <row r="27" spans="4:27" ht="3" customHeight="1" x14ac:dyDescent="0.25">
      <c r="Y27" s="3"/>
      <c r="Z27" s="3"/>
      <c r="AA27" s="3"/>
    </row>
    <row r="28" spans="4:27" ht="26.25" hidden="1" customHeight="1" x14ac:dyDescent="0.25">
      <c r="Y28" s="3"/>
      <c r="Z28" s="3"/>
      <c r="AA28" s="3"/>
    </row>
    <row r="29" spans="4:27" hidden="1" x14ac:dyDescent="0.25">
      <c r="D29" s="3"/>
      <c r="E29" s="3"/>
      <c r="F29" s="3"/>
      <c r="G29" s="3"/>
      <c r="H29" s="3"/>
      <c r="I29" s="3"/>
      <c r="J29" s="3"/>
      <c r="K29" s="3"/>
      <c r="L29" s="3"/>
      <c r="M29" s="3"/>
      <c r="N29" s="4"/>
      <c r="O29" s="3"/>
      <c r="P29" s="3"/>
      <c r="Q29" s="3"/>
      <c r="S29" s="3"/>
      <c r="T29" s="3"/>
      <c r="Y29" s="3"/>
      <c r="Z29" s="3"/>
      <c r="AA29" s="3"/>
    </row>
    <row r="30" spans="4:27" x14ac:dyDescent="0.25">
      <c r="D30" s="3"/>
      <c r="E30" s="3"/>
      <c r="F30" s="3"/>
      <c r="G30" s="3"/>
      <c r="H30" s="3"/>
      <c r="I30" s="3"/>
      <c r="J30" s="3"/>
      <c r="K30" s="3"/>
      <c r="L30" s="3"/>
      <c r="M30" s="3" t="s">
        <v>203</v>
      </c>
      <c r="N30" s="3"/>
      <c r="O30" s="3"/>
      <c r="P30" s="3"/>
      <c r="Q30" s="3"/>
      <c r="S30" s="3"/>
      <c r="T30" s="3"/>
      <c r="Y30" s="3"/>
      <c r="Z30" s="3"/>
      <c r="AA30" s="3"/>
    </row>
    <row r="31" spans="4:27" x14ac:dyDescent="0.25">
      <c r="D31" s="3"/>
      <c r="E31" s="3"/>
      <c r="F31" s="3"/>
      <c r="G31" s="3"/>
      <c r="H31" s="3"/>
      <c r="I31" s="3"/>
      <c r="J31" s="3"/>
      <c r="K31" s="3"/>
      <c r="L31" s="3"/>
      <c r="M31" s="3" t="s">
        <v>204</v>
      </c>
      <c r="N31" s="3"/>
      <c r="O31" s="3"/>
      <c r="P31" s="3"/>
      <c r="Q31" s="3"/>
      <c r="R31" s="3"/>
      <c r="S31" s="3"/>
      <c r="T31" s="3"/>
      <c r="Y31" s="3"/>
      <c r="Z31" s="3"/>
      <c r="AA31" s="3"/>
    </row>
    <row r="32" spans="4:27" ht="19.5" x14ac:dyDescent="0.35">
      <c r="D32" s="74" t="s">
        <v>53</v>
      </c>
      <c r="E32" s="74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Y32" s="3"/>
      <c r="Z32" s="3"/>
      <c r="AA32" s="3"/>
    </row>
    <row r="33" spans="1:27" ht="24.75" customHeight="1" x14ac:dyDescent="0.25">
      <c r="C33" s="40" t="s">
        <v>47</v>
      </c>
      <c r="D33" s="17" t="s">
        <v>28</v>
      </c>
      <c r="E33" s="17"/>
      <c r="F33" s="6" t="s">
        <v>7</v>
      </c>
      <c r="G33" s="6" t="s">
        <v>8</v>
      </c>
      <c r="H33" s="6" t="s">
        <v>9</v>
      </c>
      <c r="I33" s="6" t="s">
        <v>10</v>
      </c>
      <c r="J33" s="6" t="s">
        <v>11</v>
      </c>
      <c r="K33" s="6" t="s">
        <v>12</v>
      </c>
      <c r="L33" s="6" t="s">
        <v>13</v>
      </c>
      <c r="M33" s="6" t="s">
        <v>24</v>
      </c>
      <c r="N33" s="6" t="s">
        <v>15</v>
      </c>
      <c r="O33" s="6" t="s">
        <v>16</v>
      </c>
      <c r="P33" s="6" t="s">
        <v>17</v>
      </c>
      <c r="Q33" s="6" t="s">
        <v>18</v>
      </c>
      <c r="R33" s="6" t="s">
        <v>25</v>
      </c>
      <c r="S33" s="7" t="s">
        <v>19</v>
      </c>
      <c r="T33" s="8" t="s">
        <v>20</v>
      </c>
      <c r="Y33" s="3"/>
      <c r="Z33" s="3"/>
      <c r="AA33" s="3"/>
    </row>
    <row r="34" spans="1:27" ht="50.1" customHeight="1" x14ac:dyDescent="0.25">
      <c r="A34" s="20"/>
      <c r="B34" s="20"/>
      <c r="C34" s="21">
        <v>1</v>
      </c>
      <c r="D34" s="63" t="s">
        <v>109</v>
      </c>
      <c r="E34" s="16" t="s">
        <v>33</v>
      </c>
      <c r="F34" s="21">
        <v>20</v>
      </c>
      <c r="G34" s="21">
        <v>20</v>
      </c>
      <c r="H34" s="21">
        <v>20</v>
      </c>
      <c r="I34" s="21">
        <v>20</v>
      </c>
      <c r="J34" s="21">
        <v>20</v>
      </c>
      <c r="K34" s="21">
        <v>10</v>
      </c>
      <c r="L34" s="21">
        <v>10</v>
      </c>
      <c r="M34" s="21">
        <v>10</v>
      </c>
      <c r="N34" s="21">
        <v>20</v>
      </c>
      <c r="O34" s="21">
        <v>20</v>
      </c>
      <c r="P34" s="21">
        <v>20</v>
      </c>
      <c r="Q34" s="21">
        <v>20</v>
      </c>
      <c r="R34" s="22">
        <f t="shared" ref="R34:R63" si="2">SUM(F34:Q34)</f>
        <v>210</v>
      </c>
      <c r="S34" s="7"/>
      <c r="T34" s="8"/>
      <c r="Y34" s="3"/>
      <c r="Z34" s="3"/>
      <c r="AA34" s="3"/>
    </row>
    <row r="35" spans="1:27" ht="50.1" customHeight="1" x14ac:dyDescent="0.25">
      <c r="A35" s="20"/>
      <c r="B35" s="20"/>
      <c r="C35" s="21"/>
      <c r="D35" s="63" t="s">
        <v>110</v>
      </c>
      <c r="E35" s="41" t="s">
        <v>29</v>
      </c>
      <c r="F35" s="32">
        <v>20</v>
      </c>
      <c r="G35" s="32">
        <v>20</v>
      </c>
      <c r="H35" s="32">
        <v>20</v>
      </c>
      <c r="I35" s="32">
        <v>20</v>
      </c>
      <c r="J35" s="32">
        <v>20</v>
      </c>
      <c r="K35" s="32">
        <v>10</v>
      </c>
      <c r="L35" s="32">
        <v>10</v>
      </c>
      <c r="M35" s="32">
        <v>10</v>
      </c>
      <c r="N35" s="32">
        <v>20</v>
      </c>
      <c r="O35" s="32">
        <v>20</v>
      </c>
      <c r="P35" s="32">
        <v>20</v>
      </c>
      <c r="Q35" s="32">
        <v>20</v>
      </c>
      <c r="R35" s="33">
        <f t="shared" si="2"/>
        <v>210</v>
      </c>
      <c r="S35" s="7"/>
      <c r="T35" s="8"/>
      <c r="Y35" s="3"/>
      <c r="Z35" s="3"/>
      <c r="AA35" s="3"/>
    </row>
    <row r="36" spans="1:27" ht="50.1" customHeight="1" x14ac:dyDescent="0.25">
      <c r="A36" s="20"/>
      <c r="B36" s="20"/>
      <c r="C36" s="21">
        <v>2</v>
      </c>
      <c r="D36" s="63" t="s">
        <v>124</v>
      </c>
      <c r="E36" s="16" t="s">
        <v>33</v>
      </c>
      <c r="F36" s="21">
        <v>80</v>
      </c>
      <c r="G36" s="21">
        <v>80</v>
      </c>
      <c r="H36" s="21">
        <v>80</v>
      </c>
      <c r="I36" s="21">
        <v>80</v>
      </c>
      <c r="J36" s="21">
        <v>80</v>
      </c>
      <c r="K36" s="21">
        <v>40</v>
      </c>
      <c r="L36" s="21">
        <v>40</v>
      </c>
      <c r="M36" s="21">
        <v>40</v>
      </c>
      <c r="N36" s="21">
        <v>80</v>
      </c>
      <c r="O36" s="21">
        <v>80</v>
      </c>
      <c r="P36" s="21">
        <v>80</v>
      </c>
      <c r="Q36" s="21">
        <v>80</v>
      </c>
      <c r="R36" s="22">
        <f t="shared" si="2"/>
        <v>840</v>
      </c>
      <c r="S36" s="7"/>
      <c r="T36" s="8"/>
      <c r="Y36" s="3"/>
      <c r="Z36" s="3"/>
      <c r="AA36" s="3"/>
    </row>
    <row r="37" spans="1:27" ht="50.1" customHeight="1" x14ac:dyDescent="0.25">
      <c r="A37" s="20"/>
      <c r="B37" s="20"/>
      <c r="C37" s="21"/>
      <c r="D37" s="64" t="s">
        <v>125</v>
      </c>
      <c r="E37" s="41" t="s">
        <v>29</v>
      </c>
      <c r="F37" s="32">
        <v>80</v>
      </c>
      <c r="G37" s="32">
        <v>80</v>
      </c>
      <c r="H37" s="32">
        <v>80</v>
      </c>
      <c r="I37" s="32">
        <v>80</v>
      </c>
      <c r="J37" s="32">
        <v>80</v>
      </c>
      <c r="K37" s="32">
        <v>40</v>
      </c>
      <c r="L37" s="32">
        <v>40</v>
      </c>
      <c r="M37" s="32">
        <v>40</v>
      </c>
      <c r="N37" s="32">
        <v>80</v>
      </c>
      <c r="O37" s="32">
        <v>80</v>
      </c>
      <c r="P37" s="32">
        <v>80</v>
      </c>
      <c r="Q37" s="32">
        <v>80</v>
      </c>
      <c r="R37" s="33">
        <f t="shared" si="2"/>
        <v>840</v>
      </c>
      <c r="S37" s="7"/>
      <c r="T37" s="8"/>
      <c r="Y37" s="3"/>
      <c r="Z37" s="3"/>
      <c r="AA37" s="3"/>
    </row>
    <row r="38" spans="1:27" ht="50.1" customHeight="1" x14ac:dyDescent="0.25">
      <c r="A38" s="20"/>
      <c r="B38" s="20"/>
      <c r="C38" s="21">
        <v>3</v>
      </c>
      <c r="D38" s="63" t="s">
        <v>111</v>
      </c>
      <c r="E38" s="16" t="s">
        <v>33</v>
      </c>
      <c r="F38" s="21">
        <v>50</v>
      </c>
      <c r="G38" s="21">
        <v>50</v>
      </c>
      <c r="H38" s="21">
        <v>50</v>
      </c>
      <c r="I38" s="21">
        <v>50</v>
      </c>
      <c r="J38" s="21">
        <v>50</v>
      </c>
      <c r="K38" s="21">
        <v>30</v>
      </c>
      <c r="L38" s="21">
        <v>30</v>
      </c>
      <c r="M38" s="21">
        <v>30</v>
      </c>
      <c r="N38" s="21">
        <v>50</v>
      </c>
      <c r="O38" s="21">
        <v>50</v>
      </c>
      <c r="P38" s="21">
        <v>50</v>
      </c>
      <c r="Q38" s="21">
        <v>50</v>
      </c>
      <c r="R38" s="22">
        <f t="shared" si="2"/>
        <v>540</v>
      </c>
      <c r="S38" s="7"/>
      <c r="T38" s="8"/>
      <c r="Y38" s="3"/>
      <c r="Z38" s="3"/>
      <c r="AA38" s="3"/>
    </row>
    <row r="39" spans="1:27" ht="50.1" customHeight="1" x14ac:dyDescent="0.25">
      <c r="A39" s="20"/>
      <c r="B39" s="20"/>
      <c r="C39" s="21"/>
      <c r="D39" s="63" t="s">
        <v>58</v>
      </c>
      <c r="E39" s="41" t="s">
        <v>29</v>
      </c>
      <c r="F39" s="32">
        <v>50</v>
      </c>
      <c r="G39" s="32">
        <v>50</v>
      </c>
      <c r="H39" s="32">
        <v>50</v>
      </c>
      <c r="I39" s="32">
        <v>50</v>
      </c>
      <c r="J39" s="32">
        <v>50</v>
      </c>
      <c r="K39" s="32">
        <v>30</v>
      </c>
      <c r="L39" s="32">
        <v>30</v>
      </c>
      <c r="M39" s="32">
        <v>30</v>
      </c>
      <c r="N39" s="32">
        <v>50</v>
      </c>
      <c r="O39" s="32">
        <v>50</v>
      </c>
      <c r="P39" s="32">
        <v>50</v>
      </c>
      <c r="Q39" s="32">
        <v>50</v>
      </c>
      <c r="R39" s="33">
        <f t="shared" si="2"/>
        <v>540</v>
      </c>
      <c r="S39" s="7"/>
      <c r="T39" s="8"/>
      <c r="Y39" s="3"/>
      <c r="Z39" s="3"/>
      <c r="AA39" s="3"/>
    </row>
    <row r="40" spans="1:27" ht="50.1" customHeight="1" x14ac:dyDescent="0.25">
      <c r="A40" s="20"/>
      <c r="B40" s="20"/>
      <c r="C40" s="21">
        <v>4</v>
      </c>
      <c r="D40" s="63" t="s">
        <v>112</v>
      </c>
      <c r="E40" s="16" t="s">
        <v>33</v>
      </c>
      <c r="F40" s="21">
        <v>50</v>
      </c>
      <c r="G40" s="21">
        <v>50</v>
      </c>
      <c r="H40" s="21">
        <v>50</v>
      </c>
      <c r="I40" s="21">
        <v>50</v>
      </c>
      <c r="J40" s="21">
        <v>50</v>
      </c>
      <c r="K40" s="21">
        <v>30</v>
      </c>
      <c r="L40" s="21">
        <v>20</v>
      </c>
      <c r="M40" s="21">
        <v>30</v>
      </c>
      <c r="N40" s="21">
        <v>50</v>
      </c>
      <c r="O40" s="21">
        <v>50</v>
      </c>
      <c r="P40" s="21">
        <v>50</v>
      </c>
      <c r="Q40" s="21">
        <v>50</v>
      </c>
      <c r="R40" s="22">
        <f t="shared" si="2"/>
        <v>530</v>
      </c>
      <c r="S40" s="7"/>
      <c r="T40" s="8"/>
      <c r="Y40" s="3"/>
      <c r="Z40" s="3"/>
      <c r="AA40" s="3"/>
    </row>
    <row r="41" spans="1:27" ht="50.1" customHeight="1" x14ac:dyDescent="0.25">
      <c r="A41" s="20"/>
      <c r="B41" s="20"/>
      <c r="C41" s="21">
        <v>5</v>
      </c>
      <c r="D41" s="63" t="s">
        <v>123</v>
      </c>
      <c r="E41" s="16" t="s">
        <v>33</v>
      </c>
      <c r="F41" s="21">
        <v>60</v>
      </c>
      <c r="G41" s="21">
        <v>60</v>
      </c>
      <c r="H41" s="21">
        <v>60</v>
      </c>
      <c r="I41" s="21">
        <v>60</v>
      </c>
      <c r="J41" s="21">
        <v>60</v>
      </c>
      <c r="K41" s="21">
        <v>20</v>
      </c>
      <c r="L41" s="21">
        <v>20</v>
      </c>
      <c r="M41" s="21">
        <v>20</v>
      </c>
      <c r="N41" s="21">
        <v>60</v>
      </c>
      <c r="O41" s="21">
        <v>60</v>
      </c>
      <c r="P41" s="21">
        <v>60</v>
      </c>
      <c r="Q41" s="21">
        <v>60</v>
      </c>
      <c r="R41" s="22">
        <f t="shared" si="2"/>
        <v>600</v>
      </c>
      <c r="S41" s="7"/>
      <c r="T41" s="8"/>
      <c r="Y41" s="3"/>
      <c r="Z41" s="3"/>
      <c r="AA41" s="3"/>
    </row>
    <row r="42" spans="1:27" ht="50.1" customHeight="1" x14ac:dyDescent="0.25">
      <c r="A42" s="20"/>
      <c r="B42" s="20"/>
      <c r="C42" s="21"/>
      <c r="D42" s="64" t="s">
        <v>126</v>
      </c>
      <c r="E42" s="41" t="s">
        <v>29</v>
      </c>
      <c r="F42" s="32">
        <v>60</v>
      </c>
      <c r="G42" s="32">
        <v>60</v>
      </c>
      <c r="H42" s="32">
        <v>60</v>
      </c>
      <c r="I42" s="32">
        <v>60</v>
      </c>
      <c r="J42" s="32">
        <v>60</v>
      </c>
      <c r="K42" s="32">
        <v>20</v>
      </c>
      <c r="L42" s="32">
        <v>20</v>
      </c>
      <c r="M42" s="32">
        <v>20</v>
      </c>
      <c r="N42" s="32">
        <v>60</v>
      </c>
      <c r="O42" s="32">
        <v>60</v>
      </c>
      <c r="P42" s="32">
        <v>60</v>
      </c>
      <c r="Q42" s="32">
        <v>60</v>
      </c>
      <c r="R42" s="33">
        <f t="shared" si="2"/>
        <v>600</v>
      </c>
      <c r="S42" s="7"/>
      <c r="T42" s="8"/>
      <c r="Y42" s="3"/>
      <c r="Z42" s="3"/>
      <c r="AA42" s="3"/>
    </row>
    <row r="43" spans="1:27" ht="50.1" customHeight="1" x14ac:dyDescent="0.25">
      <c r="A43" s="20"/>
      <c r="B43" s="20"/>
      <c r="C43" s="21">
        <v>6</v>
      </c>
      <c r="D43" s="63" t="s">
        <v>127</v>
      </c>
      <c r="E43" s="16" t="s">
        <v>33</v>
      </c>
      <c r="F43" s="21">
        <v>60</v>
      </c>
      <c r="G43" s="21">
        <v>60</v>
      </c>
      <c r="H43" s="21">
        <v>60</v>
      </c>
      <c r="I43" s="21">
        <v>60</v>
      </c>
      <c r="J43" s="21">
        <v>60</v>
      </c>
      <c r="K43" s="21">
        <v>30</v>
      </c>
      <c r="L43" s="21">
        <v>30</v>
      </c>
      <c r="M43" s="21">
        <v>30</v>
      </c>
      <c r="N43" s="21">
        <v>60</v>
      </c>
      <c r="O43" s="21">
        <v>60</v>
      </c>
      <c r="P43" s="21">
        <v>60</v>
      </c>
      <c r="Q43" s="21">
        <v>60</v>
      </c>
      <c r="R43" s="22">
        <f t="shared" si="2"/>
        <v>630</v>
      </c>
      <c r="S43" s="7"/>
      <c r="T43" s="8"/>
      <c r="Y43" s="3"/>
      <c r="Z43" s="3"/>
      <c r="AA43" s="3"/>
    </row>
    <row r="44" spans="1:27" ht="50.1" customHeight="1" x14ac:dyDescent="0.25">
      <c r="A44" s="20"/>
      <c r="B44" s="20"/>
      <c r="C44" s="21"/>
      <c r="D44" s="64" t="s">
        <v>128</v>
      </c>
      <c r="E44" s="41" t="s">
        <v>29</v>
      </c>
      <c r="F44" s="32">
        <v>60</v>
      </c>
      <c r="G44" s="32">
        <v>60</v>
      </c>
      <c r="H44" s="32">
        <v>60</v>
      </c>
      <c r="I44" s="32">
        <v>60</v>
      </c>
      <c r="J44" s="32">
        <v>60</v>
      </c>
      <c r="K44" s="32">
        <v>30</v>
      </c>
      <c r="L44" s="32">
        <v>30</v>
      </c>
      <c r="M44" s="32">
        <v>30</v>
      </c>
      <c r="N44" s="32">
        <v>60</v>
      </c>
      <c r="O44" s="32">
        <v>60</v>
      </c>
      <c r="P44" s="32">
        <v>60</v>
      </c>
      <c r="Q44" s="32">
        <v>60</v>
      </c>
      <c r="R44" s="33">
        <f t="shared" si="2"/>
        <v>630</v>
      </c>
      <c r="S44" s="7"/>
      <c r="T44" s="8"/>
      <c r="Y44" s="3"/>
      <c r="Z44" s="3"/>
      <c r="AA44" s="3"/>
    </row>
    <row r="45" spans="1:27" ht="50.1" customHeight="1" x14ac:dyDescent="0.25">
      <c r="A45" s="20"/>
      <c r="B45" s="20"/>
      <c r="C45" s="21"/>
      <c r="D45" s="63" t="s">
        <v>43</v>
      </c>
      <c r="E45" s="16" t="s">
        <v>33</v>
      </c>
      <c r="F45" s="21">
        <v>1.1499999999999999</v>
      </c>
      <c r="G45" s="21">
        <v>1.1499999999999999</v>
      </c>
      <c r="H45" s="21">
        <v>1.1499999999999999</v>
      </c>
      <c r="I45" s="21">
        <v>1.1499999999999999</v>
      </c>
      <c r="J45" s="21">
        <v>1.1499999999999999</v>
      </c>
      <c r="K45" s="21">
        <v>1.1499999999999999</v>
      </c>
      <c r="L45" s="21">
        <v>1.1499999999999999</v>
      </c>
      <c r="M45" s="21">
        <v>1.1499999999999999</v>
      </c>
      <c r="N45" s="21">
        <v>1.1499999999999999</v>
      </c>
      <c r="O45" s="21">
        <v>1.1499999999999999</v>
      </c>
      <c r="P45" s="21">
        <v>1.1499999999999999</v>
      </c>
      <c r="Q45" s="21">
        <v>1.1499999999999999</v>
      </c>
      <c r="R45" s="22">
        <f t="shared" si="2"/>
        <v>13.800000000000002</v>
      </c>
      <c r="S45" s="7"/>
      <c r="T45" s="8"/>
      <c r="Y45" s="3"/>
      <c r="Z45" s="3"/>
      <c r="AA45" s="3"/>
    </row>
    <row r="46" spans="1:27" ht="50.1" customHeight="1" x14ac:dyDescent="0.25">
      <c r="A46" s="20"/>
      <c r="B46" s="20"/>
      <c r="C46" s="21"/>
      <c r="D46" s="64" t="s">
        <v>43</v>
      </c>
      <c r="E46" s="41" t="s">
        <v>29</v>
      </c>
      <c r="F46" s="32">
        <v>1.1499999999999999</v>
      </c>
      <c r="G46" s="32">
        <v>1.1499999999999999</v>
      </c>
      <c r="H46" s="32">
        <v>1.1499999999999999</v>
      </c>
      <c r="I46" s="32">
        <v>1.1499999999999999</v>
      </c>
      <c r="J46" s="32">
        <v>1.1499999999999999</v>
      </c>
      <c r="K46" s="32">
        <v>1.1499999999999999</v>
      </c>
      <c r="L46" s="32">
        <v>1.1499999999999999</v>
      </c>
      <c r="M46" s="32">
        <v>1.1499999999999999</v>
      </c>
      <c r="N46" s="32">
        <v>1.1499999999999999</v>
      </c>
      <c r="O46" s="32">
        <v>1.1499999999999999</v>
      </c>
      <c r="P46" s="32">
        <v>1.1499999999999999</v>
      </c>
      <c r="Q46" s="32">
        <v>1.1499999999999999</v>
      </c>
      <c r="R46" s="33">
        <f t="shared" si="2"/>
        <v>13.800000000000002</v>
      </c>
      <c r="S46" s="7"/>
      <c r="T46" s="8"/>
      <c r="Y46" s="3"/>
      <c r="Z46" s="3"/>
      <c r="AA46" s="3"/>
    </row>
    <row r="47" spans="1:27" ht="50.1" customHeight="1" x14ac:dyDescent="0.25">
      <c r="A47" s="20"/>
      <c r="B47" s="20"/>
      <c r="C47" s="21">
        <v>7</v>
      </c>
      <c r="D47" s="63" t="s">
        <v>113</v>
      </c>
      <c r="E47" s="16" t="s">
        <v>33</v>
      </c>
      <c r="F47" s="21">
        <v>12</v>
      </c>
      <c r="G47" s="21">
        <v>12</v>
      </c>
      <c r="H47" s="21">
        <v>12</v>
      </c>
      <c r="I47" s="21">
        <v>12</v>
      </c>
      <c r="J47" s="21">
        <v>12</v>
      </c>
      <c r="K47" s="21">
        <v>12</v>
      </c>
      <c r="L47" s="21">
        <v>6</v>
      </c>
      <c r="M47" s="21">
        <v>6</v>
      </c>
      <c r="N47" s="21">
        <v>12</v>
      </c>
      <c r="O47" s="21">
        <v>12</v>
      </c>
      <c r="P47" s="21">
        <v>12</v>
      </c>
      <c r="Q47" s="21">
        <v>12</v>
      </c>
      <c r="R47" s="22">
        <f t="shared" si="2"/>
        <v>132</v>
      </c>
      <c r="S47" s="7"/>
      <c r="T47" s="8"/>
      <c r="Y47" s="3"/>
      <c r="Z47" s="3"/>
      <c r="AA47" s="3"/>
    </row>
    <row r="48" spans="1:27" ht="50.1" customHeight="1" x14ac:dyDescent="0.25">
      <c r="A48" s="20"/>
      <c r="B48" s="20"/>
      <c r="C48" s="21"/>
      <c r="D48" s="72" t="s">
        <v>45</v>
      </c>
      <c r="E48" s="41" t="s">
        <v>29</v>
      </c>
      <c r="F48" s="32">
        <v>12</v>
      </c>
      <c r="G48" s="32">
        <v>12</v>
      </c>
      <c r="H48" s="32">
        <v>12</v>
      </c>
      <c r="I48" s="32">
        <v>12</v>
      </c>
      <c r="J48" s="32">
        <v>12</v>
      </c>
      <c r="K48" s="32">
        <v>12</v>
      </c>
      <c r="L48" s="32">
        <v>6</v>
      </c>
      <c r="M48" s="32">
        <v>6</v>
      </c>
      <c r="N48" s="32">
        <v>12</v>
      </c>
      <c r="O48" s="32">
        <v>12</v>
      </c>
      <c r="P48" s="32">
        <v>12</v>
      </c>
      <c r="Q48" s="32">
        <v>12</v>
      </c>
      <c r="R48" s="33">
        <f t="shared" si="2"/>
        <v>132</v>
      </c>
      <c r="S48" s="7"/>
      <c r="T48" s="8"/>
      <c r="Y48" s="3"/>
      <c r="Z48" s="3"/>
      <c r="AA48" s="3"/>
    </row>
    <row r="49" spans="1:27" ht="50.1" customHeight="1" x14ac:dyDescent="0.25">
      <c r="A49" s="20"/>
      <c r="B49" s="20"/>
      <c r="C49" s="21">
        <v>8</v>
      </c>
      <c r="D49" s="63" t="s">
        <v>114</v>
      </c>
      <c r="E49" s="16" t="s">
        <v>33</v>
      </c>
      <c r="F49" s="21">
        <v>7</v>
      </c>
      <c r="G49" s="21">
        <v>7</v>
      </c>
      <c r="H49" s="21">
        <v>7</v>
      </c>
      <c r="I49" s="21">
        <v>7</v>
      </c>
      <c r="J49" s="21">
        <v>7</v>
      </c>
      <c r="K49" s="21">
        <v>5</v>
      </c>
      <c r="L49" s="21">
        <v>5</v>
      </c>
      <c r="M49" s="21">
        <v>5</v>
      </c>
      <c r="N49" s="21">
        <v>7</v>
      </c>
      <c r="O49" s="21">
        <v>7</v>
      </c>
      <c r="P49" s="21">
        <v>7</v>
      </c>
      <c r="Q49" s="21">
        <v>7</v>
      </c>
      <c r="R49" s="22">
        <f t="shared" si="2"/>
        <v>78</v>
      </c>
      <c r="S49" s="7"/>
      <c r="T49" s="8"/>
      <c r="Y49" s="3"/>
      <c r="Z49" s="3"/>
      <c r="AA49" s="3"/>
    </row>
    <row r="50" spans="1:27" ht="50.1" customHeight="1" x14ac:dyDescent="0.25">
      <c r="A50" s="20"/>
      <c r="B50" s="20"/>
      <c r="C50" s="21"/>
      <c r="D50" s="64" t="s">
        <v>34</v>
      </c>
      <c r="E50" s="41" t="s">
        <v>29</v>
      </c>
      <c r="F50" s="37">
        <v>7</v>
      </c>
      <c r="G50" s="37">
        <v>7</v>
      </c>
      <c r="H50" s="37">
        <v>7</v>
      </c>
      <c r="I50" s="37">
        <v>7</v>
      </c>
      <c r="J50" s="37">
        <v>7</v>
      </c>
      <c r="K50" s="37">
        <v>5</v>
      </c>
      <c r="L50" s="37">
        <v>5</v>
      </c>
      <c r="M50" s="37">
        <v>5</v>
      </c>
      <c r="N50" s="37">
        <v>7</v>
      </c>
      <c r="O50" s="37">
        <v>7</v>
      </c>
      <c r="P50" s="37">
        <v>7</v>
      </c>
      <c r="Q50" s="37">
        <v>7</v>
      </c>
      <c r="R50" s="33">
        <f t="shared" si="2"/>
        <v>78</v>
      </c>
      <c r="S50" s="7"/>
      <c r="T50" s="8"/>
      <c r="Y50" s="3"/>
      <c r="Z50" s="3"/>
      <c r="AA50" s="3"/>
    </row>
    <row r="51" spans="1:27" ht="50.1" customHeight="1" x14ac:dyDescent="0.25">
      <c r="A51" s="20"/>
      <c r="B51" s="20"/>
      <c r="C51" s="21">
        <v>9</v>
      </c>
      <c r="D51" s="65" t="s">
        <v>115</v>
      </c>
      <c r="E51" s="16" t="s">
        <v>33</v>
      </c>
      <c r="F51" s="34">
        <v>8</v>
      </c>
      <c r="G51" s="34">
        <v>8</v>
      </c>
      <c r="H51" s="34">
        <v>8</v>
      </c>
      <c r="I51" s="34">
        <v>8</v>
      </c>
      <c r="J51" s="34">
        <v>8</v>
      </c>
      <c r="K51" s="34">
        <v>8</v>
      </c>
      <c r="L51" s="34">
        <v>8</v>
      </c>
      <c r="M51" s="34">
        <v>8</v>
      </c>
      <c r="N51" s="34">
        <v>8</v>
      </c>
      <c r="O51" s="34">
        <v>8</v>
      </c>
      <c r="P51" s="34">
        <v>8</v>
      </c>
      <c r="Q51" s="34">
        <v>8</v>
      </c>
      <c r="R51" s="35">
        <f t="shared" si="2"/>
        <v>96</v>
      </c>
      <c r="S51" s="7"/>
      <c r="T51" s="8"/>
      <c r="Y51" s="3"/>
      <c r="Z51" s="3"/>
      <c r="AA51" s="3"/>
    </row>
    <row r="52" spans="1:27" ht="38.25" customHeight="1" x14ac:dyDescent="0.25">
      <c r="A52" s="20"/>
      <c r="B52" s="20"/>
      <c r="C52" s="21"/>
      <c r="D52" s="65" t="s">
        <v>54</v>
      </c>
      <c r="E52" s="16" t="s">
        <v>33</v>
      </c>
      <c r="F52" s="34">
        <v>0.84</v>
      </c>
      <c r="G52" s="34">
        <v>0.84</v>
      </c>
      <c r="H52" s="34">
        <v>0.84</v>
      </c>
      <c r="I52" s="34">
        <v>0.84</v>
      </c>
      <c r="J52" s="34">
        <v>0.84</v>
      </c>
      <c r="K52" s="34">
        <v>0.84</v>
      </c>
      <c r="L52" s="34">
        <v>0.84</v>
      </c>
      <c r="M52" s="34">
        <v>0.84</v>
      </c>
      <c r="N52" s="34">
        <v>0.84</v>
      </c>
      <c r="O52" s="34">
        <v>0.84</v>
      </c>
      <c r="P52" s="34">
        <v>0.84</v>
      </c>
      <c r="Q52" s="34">
        <v>0.84</v>
      </c>
      <c r="R52" s="35">
        <v>10.08</v>
      </c>
      <c r="S52" s="7"/>
      <c r="T52" s="8"/>
      <c r="Y52" s="3"/>
      <c r="Z52" s="3"/>
      <c r="AA52" s="3"/>
    </row>
    <row r="53" spans="1:27" ht="36.75" customHeight="1" x14ac:dyDescent="0.25">
      <c r="A53" s="20"/>
      <c r="B53" s="20"/>
      <c r="C53" s="21"/>
      <c r="D53" s="65" t="s">
        <v>55</v>
      </c>
      <c r="E53" s="16" t="s">
        <v>33</v>
      </c>
      <c r="F53" s="34">
        <v>4.2</v>
      </c>
      <c r="G53" s="34">
        <v>4.2</v>
      </c>
      <c r="H53" s="34">
        <v>4.2</v>
      </c>
      <c r="I53" s="34">
        <v>4.2</v>
      </c>
      <c r="J53" s="34">
        <v>4.2</v>
      </c>
      <c r="K53" s="34">
        <v>4.2</v>
      </c>
      <c r="L53" s="34">
        <v>4.2</v>
      </c>
      <c r="M53" s="34">
        <v>4.2</v>
      </c>
      <c r="N53" s="34">
        <v>4.2</v>
      </c>
      <c r="O53" s="34">
        <v>4.2</v>
      </c>
      <c r="P53" s="34">
        <v>4.2</v>
      </c>
      <c r="Q53" s="34">
        <v>4.2</v>
      </c>
      <c r="R53" s="35">
        <v>50.4</v>
      </c>
      <c r="S53" s="7"/>
      <c r="T53" s="8"/>
      <c r="Y53" s="3"/>
      <c r="Z53" s="3"/>
      <c r="AA53" s="3"/>
    </row>
    <row r="54" spans="1:27" ht="50.1" customHeight="1" x14ac:dyDescent="0.25">
      <c r="A54" s="20"/>
      <c r="B54" s="20"/>
      <c r="C54" s="21">
        <v>10</v>
      </c>
      <c r="D54" s="63" t="s">
        <v>116</v>
      </c>
      <c r="E54" s="16" t="s">
        <v>33</v>
      </c>
      <c r="F54" s="21">
        <v>25</v>
      </c>
      <c r="G54" s="21">
        <v>25</v>
      </c>
      <c r="H54" s="21">
        <v>25</v>
      </c>
      <c r="I54" s="21">
        <v>25</v>
      </c>
      <c r="J54" s="21">
        <v>25</v>
      </c>
      <c r="K54" s="21">
        <v>25</v>
      </c>
      <c r="L54" s="21">
        <v>25</v>
      </c>
      <c r="M54" s="21">
        <v>25</v>
      </c>
      <c r="N54" s="21">
        <v>25</v>
      </c>
      <c r="O54" s="21">
        <v>25</v>
      </c>
      <c r="P54" s="21">
        <v>25</v>
      </c>
      <c r="Q54" s="21">
        <v>25</v>
      </c>
      <c r="R54" s="22">
        <f>SUM(F54:Q54)</f>
        <v>300</v>
      </c>
      <c r="S54" s="7"/>
      <c r="T54" s="8"/>
      <c r="Y54" s="3"/>
      <c r="Z54" s="3"/>
      <c r="AA54" s="3"/>
    </row>
    <row r="55" spans="1:27" ht="50.1" customHeight="1" x14ac:dyDescent="0.25">
      <c r="A55" s="20"/>
      <c r="B55" s="20"/>
      <c r="C55" s="21">
        <v>11</v>
      </c>
      <c r="D55" s="63" t="s">
        <v>106</v>
      </c>
      <c r="E55" s="16" t="s">
        <v>33</v>
      </c>
      <c r="F55" s="21">
        <v>45</v>
      </c>
      <c r="G55" s="21">
        <v>45</v>
      </c>
      <c r="H55" s="21">
        <v>45</v>
      </c>
      <c r="I55" s="21">
        <v>45</v>
      </c>
      <c r="J55" s="21">
        <v>45</v>
      </c>
      <c r="K55" s="21">
        <v>20</v>
      </c>
      <c r="L55" s="21">
        <v>20</v>
      </c>
      <c r="M55" s="21">
        <v>20</v>
      </c>
      <c r="N55" s="21">
        <v>45</v>
      </c>
      <c r="O55" s="21">
        <v>45</v>
      </c>
      <c r="P55" s="21">
        <v>45</v>
      </c>
      <c r="Q55" s="21">
        <v>45</v>
      </c>
      <c r="R55" s="22">
        <f t="shared" si="2"/>
        <v>465</v>
      </c>
      <c r="S55" s="7"/>
      <c r="T55" s="8"/>
      <c r="Y55" s="3"/>
      <c r="Z55" s="3"/>
      <c r="AA55" s="3"/>
    </row>
    <row r="56" spans="1:27" ht="50.1" customHeight="1" x14ac:dyDescent="0.25">
      <c r="A56" s="20"/>
      <c r="B56" s="20"/>
      <c r="C56" s="21">
        <v>12</v>
      </c>
      <c r="D56" s="63" t="s">
        <v>117</v>
      </c>
      <c r="E56" s="16" t="s">
        <v>33</v>
      </c>
      <c r="F56" s="21">
        <v>10</v>
      </c>
      <c r="G56" s="21">
        <v>10</v>
      </c>
      <c r="H56" s="21">
        <v>10</v>
      </c>
      <c r="I56" s="21">
        <v>10</v>
      </c>
      <c r="J56" s="21">
        <v>10</v>
      </c>
      <c r="K56" s="21">
        <v>10</v>
      </c>
      <c r="L56" s="21">
        <v>10</v>
      </c>
      <c r="M56" s="21">
        <v>10</v>
      </c>
      <c r="N56" s="21">
        <v>10</v>
      </c>
      <c r="O56" s="21">
        <v>10</v>
      </c>
      <c r="P56" s="21">
        <v>10</v>
      </c>
      <c r="Q56" s="21">
        <v>10</v>
      </c>
      <c r="R56" s="22">
        <f t="shared" si="2"/>
        <v>120</v>
      </c>
      <c r="S56" s="7"/>
      <c r="T56" s="8"/>
      <c r="Y56" s="3"/>
      <c r="Z56" s="3"/>
      <c r="AA56" s="3"/>
    </row>
    <row r="57" spans="1:27" ht="50.1" customHeight="1" x14ac:dyDescent="0.25">
      <c r="A57" s="20"/>
      <c r="B57" s="20"/>
      <c r="C57" s="21">
        <v>13</v>
      </c>
      <c r="D57" s="63" t="s">
        <v>118</v>
      </c>
      <c r="E57" s="16" t="s">
        <v>33</v>
      </c>
      <c r="F57" s="21">
        <v>80</v>
      </c>
      <c r="G57" s="21">
        <v>80</v>
      </c>
      <c r="H57" s="21">
        <v>80</v>
      </c>
      <c r="I57" s="21">
        <v>80</v>
      </c>
      <c r="J57" s="21">
        <v>80</v>
      </c>
      <c r="K57" s="21">
        <v>60</v>
      </c>
      <c r="L57" s="21">
        <v>60</v>
      </c>
      <c r="M57" s="21">
        <v>60</v>
      </c>
      <c r="N57" s="21">
        <v>80</v>
      </c>
      <c r="O57" s="21">
        <v>80</v>
      </c>
      <c r="P57" s="21">
        <v>80</v>
      </c>
      <c r="Q57" s="21">
        <v>80</v>
      </c>
      <c r="R57" s="22">
        <f t="shared" si="2"/>
        <v>900</v>
      </c>
      <c r="S57" s="7"/>
      <c r="T57" s="8"/>
      <c r="Y57" s="77"/>
      <c r="Z57" s="77"/>
      <c r="AA57" s="77"/>
    </row>
    <row r="58" spans="1:27" ht="50.1" customHeight="1" x14ac:dyDescent="0.25">
      <c r="A58" s="20"/>
      <c r="B58" s="20"/>
      <c r="C58" s="21">
        <v>14</v>
      </c>
      <c r="D58" s="66" t="s">
        <v>119</v>
      </c>
      <c r="E58" s="16" t="s">
        <v>33</v>
      </c>
      <c r="F58" s="21">
        <v>1</v>
      </c>
      <c r="G58" s="21">
        <v>1</v>
      </c>
      <c r="H58" s="21">
        <v>1</v>
      </c>
      <c r="I58" s="21">
        <v>1</v>
      </c>
      <c r="J58" s="21">
        <v>1</v>
      </c>
      <c r="K58" s="21">
        <v>1</v>
      </c>
      <c r="L58" s="21">
        <v>1</v>
      </c>
      <c r="M58" s="21">
        <v>1</v>
      </c>
      <c r="N58" s="21">
        <v>1</v>
      </c>
      <c r="O58" s="21">
        <v>1</v>
      </c>
      <c r="P58" s="21">
        <v>1</v>
      </c>
      <c r="Q58" s="21">
        <v>1</v>
      </c>
      <c r="R58" s="22">
        <f t="shared" si="2"/>
        <v>12</v>
      </c>
      <c r="S58" s="7"/>
      <c r="T58" s="8"/>
      <c r="Y58" s="77"/>
      <c r="Z58" s="77"/>
      <c r="AA58" s="77"/>
    </row>
    <row r="59" spans="1:27" ht="36.75" customHeight="1" x14ac:dyDescent="0.25">
      <c r="A59" s="20"/>
      <c r="B59" s="20"/>
      <c r="C59" s="21"/>
      <c r="D59" s="67" t="s">
        <v>35</v>
      </c>
      <c r="E59" s="41" t="s">
        <v>29</v>
      </c>
      <c r="F59" s="32">
        <v>1</v>
      </c>
      <c r="G59" s="32">
        <v>1</v>
      </c>
      <c r="H59" s="32">
        <v>1</v>
      </c>
      <c r="I59" s="32">
        <v>1</v>
      </c>
      <c r="J59" s="32">
        <v>1</v>
      </c>
      <c r="K59" s="32">
        <v>1</v>
      </c>
      <c r="L59" s="32">
        <v>1</v>
      </c>
      <c r="M59" s="32">
        <v>1</v>
      </c>
      <c r="N59" s="32">
        <v>1</v>
      </c>
      <c r="O59" s="32">
        <v>1</v>
      </c>
      <c r="P59" s="32">
        <v>1</v>
      </c>
      <c r="Q59" s="32">
        <v>1</v>
      </c>
      <c r="R59" s="33">
        <f t="shared" si="2"/>
        <v>12</v>
      </c>
      <c r="S59" s="7"/>
      <c r="T59" s="8"/>
      <c r="Y59" s="77"/>
      <c r="Z59" s="77"/>
      <c r="AA59" s="77"/>
    </row>
    <row r="60" spans="1:27" ht="50.1" customHeight="1" x14ac:dyDescent="0.25">
      <c r="A60" s="23"/>
      <c r="B60" s="20"/>
      <c r="C60" s="21">
        <v>15</v>
      </c>
      <c r="D60" s="68" t="s">
        <v>120</v>
      </c>
      <c r="E60" s="42" t="s">
        <v>33</v>
      </c>
      <c r="F60" s="34">
        <v>50</v>
      </c>
      <c r="G60" s="34">
        <v>60</v>
      </c>
      <c r="H60" s="34">
        <v>60</v>
      </c>
      <c r="I60" s="34">
        <v>60</v>
      </c>
      <c r="J60" s="34">
        <v>60</v>
      </c>
      <c r="K60" s="34">
        <v>40</v>
      </c>
      <c r="L60" s="34">
        <v>40</v>
      </c>
      <c r="M60" s="34">
        <v>40</v>
      </c>
      <c r="N60" s="34">
        <v>60</v>
      </c>
      <c r="O60" s="34">
        <v>60</v>
      </c>
      <c r="P60" s="34">
        <v>60</v>
      </c>
      <c r="Q60" s="34">
        <v>50</v>
      </c>
      <c r="R60" s="35">
        <f t="shared" si="2"/>
        <v>640</v>
      </c>
      <c r="S60" s="7"/>
      <c r="T60" s="8"/>
      <c r="Y60" s="77"/>
      <c r="Z60" s="77"/>
      <c r="AA60" s="77"/>
    </row>
    <row r="61" spans="1:27" ht="43.5" customHeight="1" x14ac:dyDescent="0.25">
      <c r="A61" s="23"/>
      <c r="B61" s="20"/>
      <c r="C61" s="21">
        <v>16</v>
      </c>
      <c r="D61" s="68" t="s">
        <v>173</v>
      </c>
      <c r="E61" s="42" t="s">
        <v>33</v>
      </c>
      <c r="F61" s="34">
        <v>20</v>
      </c>
      <c r="G61" s="34">
        <v>20</v>
      </c>
      <c r="H61" s="34">
        <v>20</v>
      </c>
      <c r="I61" s="34">
        <v>20</v>
      </c>
      <c r="J61" s="34">
        <v>20</v>
      </c>
      <c r="K61" s="34">
        <v>10</v>
      </c>
      <c r="L61" s="34">
        <v>10</v>
      </c>
      <c r="M61" s="34">
        <v>10</v>
      </c>
      <c r="N61" s="34">
        <v>20</v>
      </c>
      <c r="O61" s="34">
        <v>20</v>
      </c>
      <c r="P61" s="34">
        <v>20</v>
      </c>
      <c r="Q61" s="34">
        <v>20</v>
      </c>
      <c r="R61" s="35">
        <f t="shared" si="2"/>
        <v>210</v>
      </c>
      <c r="S61" s="7"/>
      <c r="T61" s="8"/>
    </row>
    <row r="62" spans="1:27" ht="42.75" customHeight="1" x14ac:dyDescent="0.25">
      <c r="A62" s="23"/>
      <c r="B62" s="20"/>
      <c r="C62" s="21">
        <v>17</v>
      </c>
      <c r="D62" s="68" t="s">
        <v>121</v>
      </c>
      <c r="E62" s="42" t="s">
        <v>33</v>
      </c>
      <c r="F62" s="34">
        <v>40</v>
      </c>
      <c r="G62" s="34">
        <v>40</v>
      </c>
      <c r="H62" s="34">
        <v>40</v>
      </c>
      <c r="I62" s="34">
        <v>40</v>
      </c>
      <c r="J62" s="34">
        <v>40</v>
      </c>
      <c r="K62" s="34">
        <v>15</v>
      </c>
      <c r="L62" s="34">
        <v>15</v>
      </c>
      <c r="M62" s="34">
        <v>15</v>
      </c>
      <c r="N62" s="34">
        <v>40</v>
      </c>
      <c r="O62" s="34">
        <v>40</v>
      </c>
      <c r="P62" s="34">
        <v>40</v>
      </c>
      <c r="Q62" s="34">
        <v>30</v>
      </c>
      <c r="R62" s="35">
        <f t="shared" si="2"/>
        <v>395</v>
      </c>
      <c r="S62" s="7"/>
      <c r="T62" s="8"/>
    </row>
    <row r="63" spans="1:27" ht="42" customHeight="1" x14ac:dyDescent="0.25">
      <c r="A63" s="23"/>
      <c r="B63" s="20"/>
      <c r="C63" s="21">
        <v>18</v>
      </c>
      <c r="D63" s="68" t="s">
        <v>122</v>
      </c>
      <c r="E63" s="42" t="s">
        <v>33</v>
      </c>
      <c r="F63" s="34">
        <v>10</v>
      </c>
      <c r="G63" s="34">
        <v>10</v>
      </c>
      <c r="H63" s="34">
        <v>10</v>
      </c>
      <c r="I63" s="34">
        <v>10</v>
      </c>
      <c r="J63" s="34">
        <v>10</v>
      </c>
      <c r="K63" s="34">
        <v>10</v>
      </c>
      <c r="L63" s="34">
        <v>10</v>
      </c>
      <c r="M63" s="34">
        <v>10</v>
      </c>
      <c r="N63" s="34">
        <v>10</v>
      </c>
      <c r="O63" s="34">
        <v>10</v>
      </c>
      <c r="P63" s="34">
        <v>10</v>
      </c>
      <c r="Q63" s="34">
        <v>10</v>
      </c>
      <c r="R63" s="35">
        <f t="shared" si="2"/>
        <v>120</v>
      </c>
      <c r="S63" s="7"/>
      <c r="T63" s="8"/>
    </row>
    <row r="64" spans="1:27" ht="30.75" customHeight="1" x14ac:dyDescent="0.35">
      <c r="A64" s="23"/>
      <c r="B64" s="20"/>
      <c r="C64" s="21"/>
      <c r="D64" s="30" t="s">
        <v>5</v>
      </c>
      <c r="E64" s="16" t="s">
        <v>33</v>
      </c>
      <c r="F64" s="31">
        <f t="shared" ref="F64:R64" si="3">F34+F36+F38+F40+F41+F43+F47+F49+F51+F54+F55+F57+F58+F60+F61+F62+F63+F56</f>
        <v>628</v>
      </c>
      <c r="G64" s="31">
        <f t="shared" si="3"/>
        <v>638</v>
      </c>
      <c r="H64" s="31">
        <f t="shared" si="3"/>
        <v>638</v>
      </c>
      <c r="I64" s="31">
        <f t="shared" si="3"/>
        <v>638</v>
      </c>
      <c r="J64" s="31">
        <f t="shared" si="3"/>
        <v>638</v>
      </c>
      <c r="K64" s="31">
        <f t="shared" si="3"/>
        <v>376</v>
      </c>
      <c r="L64" s="31">
        <f t="shared" si="3"/>
        <v>360</v>
      </c>
      <c r="M64" s="31">
        <f t="shared" si="3"/>
        <v>370</v>
      </c>
      <c r="N64" s="31">
        <f t="shared" si="3"/>
        <v>638</v>
      </c>
      <c r="O64" s="31">
        <f t="shared" si="3"/>
        <v>638</v>
      </c>
      <c r="P64" s="31">
        <f t="shared" si="3"/>
        <v>638</v>
      </c>
      <c r="Q64" s="31">
        <f t="shared" si="3"/>
        <v>618</v>
      </c>
      <c r="R64" s="31">
        <f t="shared" si="3"/>
        <v>6818</v>
      </c>
      <c r="S64" s="7"/>
      <c r="T64" s="8"/>
    </row>
    <row r="65" spans="1:20" ht="36.75" customHeight="1" x14ac:dyDescent="0.35">
      <c r="A65" s="23"/>
      <c r="B65" s="20"/>
      <c r="C65" s="21"/>
      <c r="D65" s="36" t="s">
        <v>5</v>
      </c>
      <c r="E65" s="41" t="s">
        <v>29</v>
      </c>
      <c r="F65" s="43">
        <f t="shared" ref="F65:R65" si="4">F35+F37+F39+F42+F44+F48+F59+F50</f>
        <v>290</v>
      </c>
      <c r="G65" s="43">
        <f t="shared" si="4"/>
        <v>290</v>
      </c>
      <c r="H65" s="43">
        <f t="shared" si="4"/>
        <v>290</v>
      </c>
      <c r="I65" s="43">
        <f t="shared" si="4"/>
        <v>290</v>
      </c>
      <c r="J65" s="43">
        <f t="shared" si="4"/>
        <v>290</v>
      </c>
      <c r="K65" s="43">
        <f t="shared" si="4"/>
        <v>148</v>
      </c>
      <c r="L65" s="43">
        <f t="shared" si="4"/>
        <v>142</v>
      </c>
      <c r="M65" s="43">
        <f t="shared" si="4"/>
        <v>142</v>
      </c>
      <c r="N65" s="43">
        <f t="shared" si="4"/>
        <v>290</v>
      </c>
      <c r="O65" s="43">
        <f t="shared" si="4"/>
        <v>290</v>
      </c>
      <c r="P65" s="43">
        <f t="shared" si="4"/>
        <v>290</v>
      </c>
      <c r="Q65" s="43">
        <f t="shared" si="4"/>
        <v>290</v>
      </c>
      <c r="R65" s="43">
        <f t="shared" si="4"/>
        <v>3042</v>
      </c>
      <c r="S65" s="7"/>
      <c r="T65" s="8"/>
    </row>
    <row r="66" spans="1:20" ht="30" customHeight="1" x14ac:dyDescent="0.25">
      <c r="D66" s="3"/>
      <c r="E66" s="3"/>
      <c r="F66" s="3"/>
      <c r="G66" s="3" t="s">
        <v>57</v>
      </c>
      <c r="H66" s="3"/>
      <c r="I66" s="3"/>
      <c r="J66" s="3"/>
      <c r="K66" s="3"/>
      <c r="Q66" s="3"/>
      <c r="R66" s="3"/>
      <c r="S66" s="7"/>
      <c r="T66" s="8"/>
    </row>
    <row r="67" spans="1:20" ht="30" customHeight="1" x14ac:dyDescent="0.25">
      <c r="D67" s="3"/>
      <c r="S67" s="10"/>
      <c r="T67" s="10" t="s">
        <v>26</v>
      </c>
    </row>
    <row r="68" spans="1:20" ht="30" customHeight="1" x14ac:dyDescent="0.25">
      <c r="D68" s="3"/>
      <c r="S68" s="10"/>
      <c r="T68" s="10"/>
    </row>
    <row r="69" spans="1:20" ht="30" customHeight="1" x14ac:dyDescent="0.25">
      <c r="S69" s="10"/>
      <c r="T69" s="10" t="s">
        <v>26</v>
      </c>
    </row>
    <row r="70" spans="1:20" ht="23.25" customHeight="1" x14ac:dyDescent="0.25">
      <c r="S70" s="10"/>
      <c r="T70" s="10"/>
    </row>
    <row r="71" spans="1:20" x14ac:dyDescent="0.25">
      <c r="S71" s="13"/>
      <c r="T71" s="13"/>
    </row>
    <row r="72" spans="1:20" x14ac:dyDescent="0.25">
      <c r="S72" s="3"/>
      <c r="T72" s="3"/>
    </row>
    <row r="73" spans="1:20" ht="24" customHeight="1" x14ac:dyDescent="0.25">
      <c r="S73" s="3"/>
      <c r="T73" s="3"/>
    </row>
    <row r="74" spans="1:20" x14ac:dyDescent="0.25">
      <c r="S74" s="3"/>
      <c r="T74" s="3"/>
    </row>
    <row r="75" spans="1:20" x14ac:dyDescent="0.25">
      <c r="S75" s="3"/>
      <c r="T75" s="3"/>
    </row>
  </sheetData>
  <mergeCells count="3">
    <mergeCell ref="D32:T32"/>
    <mergeCell ref="Y57:AA60"/>
    <mergeCell ref="P25:R26"/>
  </mergeCells>
  <pageMargins left="0.24" right="0.16" top="0.28999999999999998" bottom="0.2800000000000000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workbookViewId="0">
      <selection activeCell="G33" sqref="G33"/>
    </sheetView>
  </sheetViews>
  <sheetFormatPr defaultRowHeight="15" x14ac:dyDescent="0.25"/>
  <cols>
    <col min="1" max="1" width="15.7109375" customWidth="1"/>
    <col min="2" max="2" width="6.140625" customWidth="1"/>
    <col min="4" max="4" width="7.7109375" customWidth="1"/>
    <col min="8" max="8" width="4.7109375" customWidth="1"/>
    <col min="9" max="9" width="3.7109375" customWidth="1"/>
    <col min="10" max="10" width="4.7109375" customWidth="1"/>
    <col min="11" max="11" width="4.28515625" customWidth="1"/>
    <col min="12" max="12" width="3.85546875" customWidth="1"/>
    <col min="13" max="13" width="3" customWidth="1"/>
  </cols>
  <sheetData>
    <row r="1" spans="1:17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 t="s">
        <v>84</v>
      </c>
      <c r="M1" s="3"/>
      <c r="N1" s="3"/>
      <c r="O1" s="3"/>
      <c r="P1" s="3"/>
    </row>
    <row r="2" spans="1:17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 t="s">
        <v>203</v>
      </c>
      <c r="M2" s="3"/>
      <c r="N2" s="3"/>
      <c r="O2" s="3"/>
      <c r="P2" s="3"/>
    </row>
    <row r="3" spans="1:17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 t="s">
        <v>204</v>
      </c>
      <c r="M3" s="3"/>
      <c r="N3" s="3"/>
      <c r="O3" s="3"/>
      <c r="P3" s="3"/>
      <c r="Q3" s="3"/>
    </row>
    <row r="4" spans="1:17" ht="19.5" x14ac:dyDescent="0.35">
      <c r="A4" s="74" t="s">
        <v>85</v>
      </c>
      <c r="B4" s="74"/>
      <c r="C4" s="74"/>
      <c r="D4" s="74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</row>
    <row r="5" spans="1:17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19"/>
      <c r="L5" s="19"/>
      <c r="M5" s="3"/>
      <c r="N5" s="3"/>
      <c r="O5" s="3"/>
      <c r="P5" s="3"/>
      <c r="Q5" s="3"/>
    </row>
    <row r="6" spans="1:17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5" t="s">
        <v>70</v>
      </c>
    </row>
    <row r="7" spans="1:17" ht="45" x14ac:dyDescent="0.25">
      <c r="A7" s="17" t="s">
        <v>71</v>
      </c>
      <c r="B7" s="17" t="s">
        <v>72</v>
      </c>
      <c r="C7" s="17" t="s">
        <v>73</v>
      </c>
      <c r="D7" s="17" t="s">
        <v>74</v>
      </c>
      <c r="E7" s="6" t="s">
        <v>7</v>
      </c>
      <c r="F7" s="6" t="s">
        <v>8</v>
      </c>
      <c r="G7" s="6" t="s">
        <v>9</v>
      </c>
      <c r="H7" s="6" t="s">
        <v>10</v>
      </c>
      <c r="I7" s="6" t="s">
        <v>11</v>
      </c>
      <c r="J7" s="6" t="s">
        <v>12</v>
      </c>
      <c r="K7" s="6" t="s">
        <v>13</v>
      </c>
      <c r="L7" s="6" t="s">
        <v>24</v>
      </c>
      <c r="M7" s="6" t="s">
        <v>15</v>
      </c>
      <c r="N7" s="6" t="s">
        <v>16</v>
      </c>
      <c r="O7" s="6" t="s">
        <v>17</v>
      </c>
      <c r="P7" s="6" t="s">
        <v>18</v>
      </c>
      <c r="Q7" s="6" t="s">
        <v>25</v>
      </c>
    </row>
    <row r="8" spans="1:17" ht="50.1" customHeight="1" x14ac:dyDescent="0.25">
      <c r="A8" s="54" t="s">
        <v>87</v>
      </c>
      <c r="B8" s="16" t="s">
        <v>75</v>
      </c>
      <c r="C8" s="56" t="s">
        <v>76</v>
      </c>
      <c r="D8" s="56" t="s">
        <v>77</v>
      </c>
      <c r="E8" s="9">
        <v>50</v>
      </c>
      <c r="F8" s="9">
        <v>50</v>
      </c>
      <c r="G8" s="9">
        <v>50</v>
      </c>
      <c r="H8" s="9"/>
      <c r="I8" s="9"/>
      <c r="J8" s="9"/>
      <c r="K8" s="9"/>
      <c r="L8" s="9"/>
      <c r="M8" s="9"/>
      <c r="N8" s="9">
        <v>50</v>
      </c>
      <c r="O8" s="9">
        <v>50</v>
      </c>
      <c r="P8" s="9">
        <v>50</v>
      </c>
      <c r="Q8" s="9">
        <v>300</v>
      </c>
    </row>
    <row r="9" spans="1:17" ht="50.1" customHeight="1" x14ac:dyDescent="0.25">
      <c r="A9" s="54" t="s">
        <v>88</v>
      </c>
      <c r="B9" s="16" t="s">
        <v>75</v>
      </c>
      <c r="C9" s="56" t="s">
        <v>76</v>
      </c>
      <c r="D9" s="16" t="s">
        <v>77</v>
      </c>
      <c r="E9" s="9">
        <v>50</v>
      </c>
      <c r="F9" s="9">
        <v>50</v>
      </c>
      <c r="G9" s="9">
        <v>50</v>
      </c>
      <c r="H9" s="9"/>
      <c r="I9" s="9"/>
      <c r="J9" s="9"/>
      <c r="K9" s="9"/>
      <c r="L9" s="9"/>
      <c r="M9" s="9"/>
      <c r="N9" s="9">
        <v>50</v>
      </c>
      <c r="O9" s="9">
        <v>50</v>
      </c>
      <c r="P9" s="9">
        <v>50</v>
      </c>
      <c r="Q9" s="9">
        <v>300</v>
      </c>
    </row>
    <row r="10" spans="1:17" ht="50.1" customHeight="1" x14ac:dyDescent="0.25">
      <c r="A10" s="54" t="s">
        <v>89</v>
      </c>
      <c r="B10" s="16" t="s">
        <v>75</v>
      </c>
      <c r="C10" s="56" t="s">
        <v>76</v>
      </c>
      <c r="D10" s="16" t="s">
        <v>77</v>
      </c>
      <c r="E10" s="9">
        <v>50</v>
      </c>
      <c r="F10" s="9">
        <v>50</v>
      </c>
      <c r="G10" s="9">
        <v>50</v>
      </c>
      <c r="H10" s="9"/>
      <c r="I10" s="9"/>
      <c r="J10" s="9"/>
      <c r="K10" s="9"/>
      <c r="L10" s="9"/>
      <c r="M10" s="9"/>
      <c r="N10" s="9">
        <v>50</v>
      </c>
      <c r="O10" s="9">
        <v>50</v>
      </c>
      <c r="P10" s="9">
        <v>50</v>
      </c>
      <c r="Q10" s="9">
        <v>300</v>
      </c>
    </row>
    <row r="11" spans="1:17" ht="50.1" customHeight="1" x14ac:dyDescent="0.25">
      <c r="A11" s="54" t="s">
        <v>90</v>
      </c>
      <c r="B11" s="16" t="s">
        <v>75</v>
      </c>
      <c r="C11" s="56" t="s">
        <v>76</v>
      </c>
      <c r="D11" s="16" t="s">
        <v>77</v>
      </c>
      <c r="E11" s="9">
        <v>50</v>
      </c>
      <c r="F11" s="9">
        <v>50</v>
      </c>
      <c r="G11" s="9">
        <v>50</v>
      </c>
      <c r="H11" s="9"/>
      <c r="I11" s="9"/>
      <c r="J11" s="9"/>
      <c r="K11" s="9"/>
      <c r="L11" s="9"/>
      <c r="M11" s="9"/>
      <c r="N11" s="9">
        <v>50</v>
      </c>
      <c r="O11" s="9">
        <v>50</v>
      </c>
      <c r="P11" s="9">
        <v>50</v>
      </c>
      <c r="Q11" s="9">
        <v>300</v>
      </c>
    </row>
    <row r="12" spans="1:17" ht="58.5" customHeight="1" x14ac:dyDescent="0.25">
      <c r="A12" s="54" t="s">
        <v>91</v>
      </c>
      <c r="B12" s="16" t="s">
        <v>75</v>
      </c>
      <c r="C12" s="56" t="s">
        <v>76</v>
      </c>
      <c r="D12" s="16" t="s">
        <v>77</v>
      </c>
      <c r="E12" s="9">
        <v>50</v>
      </c>
      <c r="F12" s="9">
        <v>50</v>
      </c>
      <c r="G12" s="9">
        <v>50</v>
      </c>
      <c r="H12" s="9"/>
      <c r="I12" s="9"/>
      <c r="J12" s="9"/>
      <c r="K12" s="9"/>
      <c r="L12" s="9"/>
      <c r="M12" s="9"/>
      <c r="N12" s="9">
        <v>50</v>
      </c>
      <c r="O12" s="9">
        <v>50</v>
      </c>
      <c r="P12" s="9">
        <v>50</v>
      </c>
      <c r="Q12" s="9">
        <v>300</v>
      </c>
    </row>
    <row r="13" spans="1:17" ht="50.1" customHeight="1" x14ac:dyDescent="0.25">
      <c r="A13" s="54" t="s">
        <v>92</v>
      </c>
      <c r="B13" s="16" t="s">
        <v>75</v>
      </c>
      <c r="C13" s="56" t="s">
        <v>76</v>
      </c>
      <c r="D13" s="16" t="s">
        <v>77</v>
      </c>
      <c r="E13" s="9">
        <v>50</v>
      </c>
      <c r="F13" s="9">
        <v>50</v>
      </c>
      <c r="G13" s="9">
        <v>50</v>
      </c>
      <c r="H13" s="9"/>
      <c r="I13" s="9"/>
      <c r="J13" s="9"/>
      <c r="K13" s="9"/>
      <c r="L13" s="9"/>
      <c r="M13" s="9"/>
      <c r="N13" s="9">
        <v>50</v>
      </c>
      <c r="O13" s="9">
        <v>50</v>
      </c>
      <c r="P13" s="9">
        <v>50</v>
      </c>
      <c r="Q13" s="9">
        <v>300</v>
      </c>
    </row>
    <row r="14" spans="1:17" ht="50.1" customHeight="1" x14ac:dyDescent="0.25">
      <c r="A14" s="54" t="s">
        <v>93</v>
      </c>
      <c r="B14" s="16" t="s">
        <v>75</v>
      </c>
      <c r="C14" s="56" t="s">
        <v>76</v>
      </c>
      <c r="D14" s="16" t="s">
        <v>77</v>
      </c>
      <c r="E14" s="9">
        <v>50</v>
      </c>
      <c r="F14" s="9">
        <v>50</v>
      </c>
      <c r="G14" s="9">
        <v>50</v>
      </c>
      <c r="H14" s="9"/>
      <c r="I14" s="9"/>
      <c r="J14" s="9"/>
      <c r="K14" s="9"/>
      <c r="L14" s="9"/>
      <c r="M14" s="9"/>
      <c r="N14" s="9">
        <v>50</v>
      </c>
      <c r="O14" s="9">
        <v>50</v>
      </c>
      <c r="P14" s="9">
        <v>50</v>
      </c>
      <c r="Q14" s="9">
        <v>300</v>
      </c>
    </row>
    <row r="15" spans="1:17" ht="50.1" customHeight="1" x14ac:dyDescent="0.25">
      <c r="A15" s="54" t="s">
        <v>94</v>
      </c>
      <c r="B15" s="16" t="s">
        <v>75</v>
      </c>
      <c r="C15" s="56" t="s">
        <v>78</v>
      </c>
      <c r="D15" s="16" t="s">
        <v>79</v>
      </c>
      <c r="E15" s="9">
        <v>80</v>
      </c>
      <c r="F15" s="9">
        <v>80</v>
      </c>
      <c r="G15" s="9">
        <v>80</v>
      </c>
      <c r="H15" s="9"/>
      <c r="I15" s="9"/>
      <c r="J15" s="9"/>
      <c r="K15" s="9"/>
      <c r="L15" s="9"/>
      <c r="M15" s="9"/>
      <c r="N15" s="9">
        <v>80</v>
      </c>
      <c r="O15" s="9">
        <v>80</v>
      </c>
      <c r="P15" s="9">
        <v>80</v>
      </c>
      <c r="Q15" s="9">
        <f t="shared" ref="Q15:Q25" si="0">SUM(E15:P15)</f>
        <v>480</v>
      </c>
    </row>
    <row r="16" spans="1:17" ht="61.5" customHeight="1" x14ac:dyDescent="0.25">
      <c r="A16" s="54" t="s">
        <v>95</v>
      </c>
      <c r="B16" s="16" t="s">
        <v>75</v>
      </c>
      <c r="C16" s="56" t="s">
        <v>76</v>
      </c>
      <c r="D16" s="16" t="s">
        <v>77</v>
      </c>
      <c r="E16" s="9">
        <v>50</v>
      </c>
      <c r="F16" s="9">
        <v>50</v>
      </c>
      <c r="G16" s="9">
        <v>50</v>
      </c>
      <c r="H16" s="9"/>
      <c r="I16" s="9"/>
      <c r="J16" s="9"/>
      <c r="K16" s="9"/>
      <c r="L16" s="9"/>
      <c r="M16" s="9"/>
      <c r="N16" s="9">
        <v>50</v>
      </c>
      <c r="O16" s="9">
        <v>50</v>
      </c>
      <c r="P16" s="9">
        <v>50</v>
      </c>
      <c r="Q16" s="9">
        <v>300</v>
      </c>
    </row>
    <row r="17" spans="1:17" ht="50.1" customHeight="1" x14ac:dyDescent="0.25">
      <c r="A17" s="54" t="s">
        <v>96</v>
      </c>
      <c r="B17" s="16" t="s">
        <v>75</v>
      </c>
      <c r="C17" s="16" t="s">
        <v>80</v>
      </c>
      <c r="D17" s="16" t="s">
        <v>81</v>
      </c>
      <c r="E17" s="9">
        <v>40</v>
      </c>
      <c r="F17" s="9">
        <v>40</v>
      </c>
      <c r="G17" s="9">
        <v>40</v>
      </c>
      <c r="H17" s="9"/>
      <c r="I17" s="9"/>
      <c r="J17" s="9"/>
      <c r="K17" s="9"/>
      <c r="L17" s="9"/>
      <c r="M17" s="9"/>
      <c r="N17" s="9">
        <v>40</v>
      </c>
      <c r="O17" s="9">
        <v>40</v>
      </c>
      <c r="P17" s="9">
        <v>40</v>
      </c>
      <c r="Q17" s="9">
        <f>SUM(E17:P17)</f>
        <v>240</v>
      </c>
    </row>
    <row r="18" spans="1:17" ht="63" customHeight="1" x14ac:dyDescent="0.25">
      <c r="A18" s="54" t="s">
        <v>97</v>
      </c>
      <c r="B18" s="16" t="s">
        <v>75</v>
      </c>
      <c r="C18" s="56" t="s">
        <v>76</v>
      </c>
      <c r="D18" s="16" t="s">
        <v>77</v>
      </c>
      <c r="E18" s="9">
        <v>50</v>
      </c>
      <c r="F18" s="9">
        <v>50</v>
      </c>
      <c r="G18" s="9">
        <v>50</v>
      </c>
      <c r="H18" s="9"/>
      <c r="I18" s="9"/>
      <c r="J18" s="9"/>
      <c r="K18" s="9"/>
      <c r="L18" s="9"/>
      <c r="M18" s="9"/>
      <c r="N18" s="9">
        <v>50</v>
      </c>
      <c r="O18" s="9">
        <v>50</v>
      </c>
      <c r="P18" s="9">
        <v>50</v>
      </c>
      <c r="Q18" s="9">
        <v>300</v>
      </c>
    </row>
    <row r="19" spans="1:17" ht="75.75" customHeight="1" x14ac:dyDescent="0.25">
      <c r="A19" s="54" t="s">
        <v>98</v>
      </c>
      <c r="B19" s="16" t="s">
        <v>75</v>
      </c>
      <c r="C19" s="56" t="s">
        <v>76</v>
      </c>
      <c r="D19" s="16" t="s">
        <v>77</v>
      </c>
      <c r="E19" s="9">
        <v>50</v>
      </c>
      <c r="F19" s="9">
        <v>50</v>
      </c>
      <c r="G19" s="9">
        <v>50</v>
      </c>
      <c r="H19" s="9"/>
      <c r="I19" s="9"/>
      <c r="J19" s="9"/>
      <c r="K19" s="9"/>
      <c r="L19" s="9"/>
      <c r="M19" s="9"/>
      <c r="N19" s="9">
        <v>50</v>
      </c>
      <c r="O19" s="9">
        <v>50</v>
      </c>
      <c r="P19" s="9">
        <v>50</v>
      </c>
      <c r="Q19" s="9">
        <v>300</v>
      </c>
    </row>
    <row r="20" spans="1:17" ht="60.75" customHeight="1" x14ac:dyDescent="0.25">
      <c r="A20" s="54" t="s">
        <v>99</v>
      </c>
      <c r="B20" s="16" t="s">
        <v>75</v>
      </c>
      <c r="C20" s="56" t="s">
        <v>76</v>
      </c>
      <c r="D20" s="16" t="s">
        <v>77</v>
      </c>
      <c r="E20" s="9">
        <v>50</v>
      </c>
      <c r="F20" s="9">
        <v>50</v>
      </c>
      <c r="G20" s="9">
        <v>50</v>
      </c>
      <c r="H20" s="9"/>
      <c r="I20" s="9"/>
      <c r="J20" s="9"/>
      <c r="K20" s="9"/>
      <c r="L20" s="9"/>
      <c r="M20" s="9"/>
      <c r="N20" s="9">
        <v>50</v>
      </c>
      <c r="O20" s="9">
        <v>50</v>
      </c>
      <c r="P20" s="9">
        <v>50</v>
      </c>
      <c r="Q20" s="9">
        <v>300</v>
      </c>
    </row>
    <row r="21" spans="1:17" ht="64.5" customHeight="1" x14ac:dyDescent="0.25">
      <c r="A21" s="54" t="s">
        <v>100</v>
      </c>
      <c r="B21" s="16" t="s">
        <v>75</v>
      </c>
      <c r="C21" s="56" t="s">
        <v>76</v>
      </c>
      <c r="D21" s="16" t="s">
        <v>77</v>
      </c>
      <c r="E21" s="9">
        <v>50</v>
      </c>
      <c r="F21" s="9">
        <v>50</v>
      </c>
      <c r="G21" s="9">
        <v>50</v>
      </c>
      <c r="H21" s="9"/>
      <c r="I21" s="9"/>
      <c r="J21" s="9"/>
      <c r="K21" s="9"/>
      <c r="L21" s="9"/>
      <c r="M21" s="9"/>
      <c r="N21" s="9">
        <v>50</v>
      </c>
      <c r="O21" s="9">
        <v>50</v>
      </c>
      <c r="P21" s="9">
        <v>50</v>
      </c>
      <c r="Q21" s="9">
        <v>300</v>
      </c>
    </row>
    <row r="22" spans="1:17" ht="50.1" customHeight="1" x14ac:dyDescent="0.25">
      <c r="A22" s="54" t="s">
        <v>101</v>
      </c>
      <c r="B22" s="16" t="s">
        <v>75</v>
      </c>
      <c r="C22" s="56" t="s">
        <v>76</v>
      </c>
      <c r="D22" s="16" t="s">
        <v>77</v>
      </c>
      <c r="E22" s="9">
        <v>50</v>
      </c>
      <c r="F22" s="9">
        <v>50</v>
      </c>
      <c r="G22" s="9">
        <v>50</v>
      </c>
      <c r="H22" s="9"/>
      <c r="I22" s="9"/>
      <c r="J22" s="9"/>
      <c r="K22" s="9"/>
      <c r="L22" s="9"/>
      <c r="M22" s="9"/>
      <c r="N22" s="9">
        <v>50</v>
      </c>
      <c r="O22" s="9">
        <v>50</v>
      </c>
      <c r="P22" s="9">
        <v>50</v>
      </c>
      <c r="Q22" s="9">
        <v>300</v>
      </c>
    </row>
    <row r="23" spans="1:17" ht="50.1" customHeight="1" x14ac:dyDescent="0.25">
      <c r="A23" s="54" t="s">
        <v>105</v>
      </c>
      <c r="B23" s="16" t="s">
        <v>75</v>
      </c>
      <c r="C23" s="56" t="s">
        <v>76</v>
      </c>
      <c r="D23" s="16" t="s">
        <v>77</v>
      </c>
      <c r="E23" s="9">
        <v>50</v>
      </c>
      <c r="F23" s="9">
        <v>50</v>
      </c>
      <c r="G23" s="9">
        <v>50</v>
      </c>
      <c r="H23" s="9"/>
      <c r="I23" s="9"/>
      <c r="J23" s="9"/>
      <c r="K23" s="9"/>
      <c r="L23" s="9"/>
      <c r="M23" s="9"/>
      <c r="N23" s="9">
        <v>50</v>
      </c>
      <c r="O23" s="9">
        <v>50</v>
      </c>
      <c r="P23" s="9">
        <v>50</v>
      </c>
      <c r="Q23" s="9">
        <v>300</v>
      </c>
    </row>
    <row r="24" spans="1:17" ht="70.5" customHeight="1" x14ac:dyDescent="0.25">
      <c r="A24" s="54" t="s">
        <v>102</v>
      </c>
      <c r="B24" s="16" t="s">
        <v>75</v>
      </c>
      <c r="C24" s="56" t="s">
        <v>76</v>
      </c>
      <c r="D24" s="16" t="s">
        <v>77</v>
      </c>
      <c r="E24" s="9">
        <v>50</v>
      </c>
      <c r="F24" s="9">
        <v>50</v>
      </c>
      <c r="G24" s="9">
        <v>50</v>
      </c>
      <c r="H24" s="9"/>
      <c r="I24" s="9"/>
      <c r="J24" s="9"/>
      <c r="K24" s="9"/>
      <c r="L24" s="9"/>
      <c r="M24" s="9"/>
      <c r="N24" s="9">
        <v>50</v>
      </c>
      <c r="O24" s="9">
        <v>50</v>
      </c>
      <c r="P24" s="9">
        <v>50</v>
      </c>
      <c r="Q24" s="9">
        <v>300</v>
      </c>
    </row>
    <row r="25" spans="1:17" ht="50.1" customHeight="1" x14ac:dyDescent="0.25">
      <c r="A25" s="54" t="s">
        <v>103</v>
      </c>
      <c r="B25" s="16" t="s">
        <v>75</v>
      </c>
      <c r="C25" s="16">
        <v>10</v>
      </c>
      <c r="D25" s="16" t="s">
        <v>82</v>
      </c>
      <c r="E25" s="9">
        <v>90</v>
      </c>
      <c r="F25" s="9">
        <v>90</v>
      </c>
      <c r="G25" s="9">
        <v>90</v>
      </c>
      <c r="H25" s="9"/>
      <c r="I25" s="9"/>
      <c r="J25" s="9"/>
      <c r="K25" s="9"/>
      <c r="L25" s="9"/>
      <c r="M25" s="9"/>
      <c r="N25" s="9">
        <v>90</v>
      </c>
      <c r="O25" s="9">
        <v>90</v>
      </c>
      <c r="P25" s="9">
        <v>90</v>
      </c>
      <c r="Q25" s="9">
        <f t="shared" si="0"/>
        <v>540</v>
      </c>
    </row>
    <row r="26" spans="1:17" ht="62.25" customHeight="1" x14ac:dyDescent="0.25">
      <c r="A26" s="54" t="s">
        <v>104</v>
      </c>
      <c r="B26" s="16" t="s">
        <v>75</v>
      </c>
      <c r="C26" s="56" t="s">
        <v>76</v>
      </c>
      <c r="D26" s="16" t="s">
        <v>77</v>
      </c>
      <c r="E26" s="9">
        <v>50</v>
      </c>
      <c r="F26" s="9">
        <v>50</v>
      </c>
      <c r="G26" s="9">
        <v>50</v>
      </c>
      <c r="H26" s="9"/>
      <c r="I26" s="9"/>
      <c r="J26" s="9"/>
      <c r="K26" s="9"/>
      <c r="L26" s="9"/>
      <c r="M26" s="9"/>
      <c r="N26" s="9">
        <v>50</v>
      </c>
      <c r="O26" s="9">
        <v>50</v>
      </c>
      <c r="P26" s="9">
        <v>50</v>
      </c>
      <c r="Q26" s="9">
        <v>300</v>
      </c>
    </row>
    <row r="27" spans="1:17" ht="50.1" customHeight="1" x14ac:dyDescent="0.25">
      <c r="A27" s="54" t="s">
        <v>106</v>
      </c>
      <c r="B27" s="16" t="s">
        <v>75</v>
      </c>
      <c r="C27" s="56" t="s">
        <v>76</v>
      </c>
      <c r="D27" s="16" t="s">
        <v>77</v>
      </c>
      <c r="E27" s="9">
        <v>50</v>
      </c>
      <c r="F27" s="9">
        <v>50</v>
      </c>
      <c r="G27" s="9">
        <v>50</v>
      </c>
      <c r="H27" s="9"/>
      <c r="I27" s="9"/>
      <c r="J27" s="9"/>
      <c r="K27" s="9"/>
      <c r="L27" s="9"/>
      <c r="M27" s="9"/>
      <c r="N27" s="9">
        <v>50</v>
      </c>
      <c r="O27" s="9">
        <v>50</v>
      </c>
      <c r="P27" s="9">
        <v>50</v>
      </c>
      <c r="Q27" s="9">
        <v>300</v>
      </c>
    </row>
    <row r="28" spans="1:17" ht="50.1" customHeight="1" x14ac:dyDescent="0.25">
      <c r="A28" s="54" t="s">
        <v>107</v>
      </c>
      <c r="B28" s="16" t="s">
        <v>75</v>
      </c>
      <c r="C28" s="56" t="s">
        <v>76</v>
      </c>
      <c r="D28" s="16" t="s">
        <v>77</v>
      </c>
      <c r="E28" s="9">
        <v>50</v>
      </c>
      <c r="F28" s="9">
        <v>50</v>
      </c>
      <c r="G28" s="9">
        <v>50</v>
      </c>
      <c r="H28" s="9"/>
      <c r="I28" s="9"/>
      <c r="J28" s="9"/>
      <c r="K28" s="9"/>
      <c r="L28" s="9"/>
      <c r="M28" s="9"/>
      <c r="N28" s="9">
        <v>50</v>
      </c>
      <c r="O28" s="9">
        <v>50</v>
      </c>
      <c r="P28" s="9">
        <v>50</v>
      </c>
      <c r="Q28" s="9">
        <v>300</v>
      </c>
    </row>
    <row r="29" spans="1:17" ht="50.1" customHeight="1" x14ac:dyDescent="0.25">
      <c r="A29" s="54" t="s">
        <v>108</v>
      </c>
      <c r="B29" s="16" t="s">
        <v>83</v>
      </c>
      <c r="C29" s="16">
        <v>6</v>
      </c>
      <c r="D29" s="16" t="s">
        <v>81</v>
      </c>
      <c r="E29" s="9">
        <v>100</v>
      </c>
      <c r="F29" s="9">
        <v>100</v>
      </c>
      <c r="G29" s="9">
        <v>100</v>
      </c>
      <c r="H29" s="9"/>
      <c r="I29" s="9"/>
      <c r="J29" s="9"/>
      <c r="K29" s="9"/>
      <c r="L29" s="9"/>
      <c r="M29" s="9"/>
      <c r="N29" s="9">
        <v>100</v>
      </c>
      <c r="O29" s="9">
        <v>100</v>
      </c>
      <c r="P29" s="9">
        <v>100</v>
      </c>
      <c r="Q29" s="9">
        <f>SUM(D29:P29)</f>
        <v>600</v>
      </c>
    </row>
    <row r="30" spans="1:17" ht="50.1" customHeight="1" x14ac:dyDescent="0.25">
      <c r="A30" s="57" t="s">
        <v>5</v>
      </c>
      <c r="B30" s="57"/>
      <c r="C30" s="57"/>
      <c r="D30" s="57"/>
      <c r="E30" s="12">
        <f>SUM(E8:E29)</f>
        <v>1210</v>
      </c>
      <c r="F30" s="12">
        <f>SUM(F8:F29)</f>
        <v>1210</v>
      </c>
      <c r="G30" s="12">
        <f>SUM(G8:G29)</f>
        <v>1210</v>
      </c>
      <c r="H30" s="12"/>
      <c r="I30" s="12"/>
      <c r="J30" s="12"/>
      <c r="K30" s="12"/>
      <c r="L30" s="12"/>
      <c r="M30" s="12"/>
      <c r="N30" s="12">
        <f>SUM(N8:N29)</f>
        <v>1210</v>
      </c>
      <c r="O30" s="12">
        <f>SUM(O8:O29)</f>
        <v>1210</v>
      </c>
      <c r="P30" s="12">
        <f>SUM(P8:P29)</f>
        <v>1210</v>
      </c>
      <c r="Q30" s="12">
        <f>SUM(E30:P30)</f>
        <v>7260</v>
      </c>
    </row>
    <row r="32" spans="1:17" x14ac:dyDescent="0.25">
      <c r="A32" s="3"/>
      <c r="B32" s="3"/>
      <c r="C32" s="3"/>
      <c r="D32" s="3" t="s">
        <v>57</v>
      </c>
      <c r="E32" s="3"/>
      <c r="F32" s="3"/>
      <c r="G32" s="3"/>
      <c r="H32" s="3"/>
    </row>
    <row r="33" spans="1:8" ht="15.75" x14ac:dyDescent="0.25">
      <c r="A33" s="3"/>
      <c r="B33" s="3"/>
      <c r="C33" s="14"/>
      <c r="D33" s="3"/>
      <c r="E33" s="14"/>
      <c r="F33" s="15"/>
      <c r="G33" s="18"/>
      <c r="H33" s="15"/>
    </row>
    <row r="34" spans="1:8" x14ac:dyDescent="0.25">
      <c r="A34" s="3"/>
    </row>
  </sheetData>
  <mergeCells count="1">
    <mergeCell ref="A4:Q4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2275 (4)</vt:lpstr>
      <vt:lpstr>2275 (3)</vt:lpstr>
      <vt:lpstr>2275 (2)</vt:lpstr>
      <vt:lpstr>2274</vt:lpstr>
      <vt:lpstr>2273</vt:lpstr>
      <vt:lpstr>2271</vt:lpstr>
      <vt:lpstr>2272</vt:lpstr>
      <vt:lpstr>Аркуш1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2023-12-26T12:55:16Z</dcterms:modified>
</cp:coreProperties>
</file>