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65" activeTab="3"/>
  </bookViews>
  <sheets>
    <sheet name="2275 (3)" sheetId="25" r:id="rId1"/>
    <sheet name="2275" sheetId="23" r:id="rId2"/>
    <sheet name="2274" sheetId="22" r:id="rId3"/>
    <sheet name="2273" sheetId="21" r:id="rId4"/>
    <sheet name="2272" sheetId="19" r:id="rId5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6" i="21" l="1"/>
  <c r="G76" i="21"/>
  <c r="H76" i="21"/>
  <c r="I76" i="21"/>
  <c r="J76" i="21"/>
  <c r="K76" i="21"/>
  <c r="L76" i="21"/>
  <c r="M76" i="21"/>
  <c r="N76" i="21"/>
  <c r="O76" i="21"/>
  <c r="P76" i="21"/>
  <c r="R76" i="21"/>
  <c r="S76" i="21"/>
  <c r="E76" i="21"/>
  <c r="Q70" i="21"/>
  <c r="Q69" i="21"/>
  <c r="F53" i="22" l="1"/>
  <c r="T43" i="23" l="1"/>
  <c r="T42" i="23"/>
  <c r="H17" i="23"/>
  <c r="H45" i="23"/>
  <c r="D53" i="22" l="1"/>
  <c r="F55" i="19"/>
  <c r="F54" i="19" s="1"/>
  <c r="Q75" i="21"/>
  <c r="Q58" i="21"/>
  <c r="Q56" i="21"/>
  <c r="T41" i="23" l="1"/>
  <c r="T44" i="23"/>
  <c r="Q41" i="25" l="1"/>
  <c r="G55" i="19" l="1"/>
  <c r="G54" i="19" s="1"/>
  <c r="H55" i="19"/>
  <c r="H54" i="19" s="1"/>
  <c r="I55" i="19"/>
  <c r="I54" i="19" s="1"/>
  <c r="J55" i="19"/>
  <c r="J54" i="19" s="1"/>
  <c r="K55" i="19"/>
  <c r="K54" i="19" s="1"/>
  <c r="L55" i="19"/>
  <c r="L54" i="19" s="1"/>
  <c r="M55" i="19"/>
  <c r="M54" i="19" s="1"/>
  <c r="N55" i="19"/>
  <c r="N54" i="19" s="1"/>
  <c r="O55" i="19"/>
  <c r="O54" i="19" s="1"/>
  <c r="P55" i="19"/>
  <c r="P54" i="19" s="1"/>
  <c r="Q55" i="19"/>
  <c r="Q54" i="19" s="1"/>
  <c r="Q48" i="21"/>
  <c r="Q49" i="21"/>
  <c r="R50" i="19"/>
  <c r="R51" i="19"/>
  <c r="R52" i="19"/>
  <c r="R53" i="19"/>
  <c r="R45" i="19"/>
  <c r="R46" i="19"/>
  <c r="R47" i="19"/>
  <c r="R48" i="19"/>
  <c r="R49" i="19"/>
  <c r="R44" i="19"/>
  <c r="R42" i="19"/>
  <c r="R43" i="19"/>
  <c r="R41" i="19"/>
  <c r="E53" i="22"/>
  <c r="G53" i="22"/>
  <c r="H53" i="22"/>
  <c r="I53" i="22"/>
  <c r="J53" i="22"/>
  <c r="K53" i="22"/>
  <c r="L53" i="22"/>
  <c r="M53" i="22"/>
  <c r="N53" i="22"/>
  <c r="O53" i="22"/>
  <c r="P52" i="22"/>
  <c r="P51" i="22"/>
  <c r="P50" i="22"/>
  <c r="P49" i="22"/>
  <c r="P47" i="22"/>
  <c r="P48" i="22"/>
  <c r="P46" i="22"/>
  <c r="P43" i="22"/>
  <c r="P44" i="22"/>
  <c r="P45" i="22"/>
  <c r="P42" i="22"/>
  <c r="Q60" i="21"/>
  <c r="Q63" i="21"/>
  <c r="Q64" i="21"/>
  <c r="Q65" i="21"/>
  <c r="Q66" i="21"/>
  <c r="Q67" i="21"/>
  <c r="Q68" i="21"/>
  <c r="Q62" i="21"/>
  <c r="Q59" i="21"/>
  <c r="Q61" i="21"/>
  <c r="Q54" i="21"/>
  <c r="Q55" i="21"/>
  <c r="Q57" i="21"/>
  <c r="Q51" i="21"/>
  <c r="Q52" i="21"/>
  <c r="Q53" i="21"/>
  <c r="Q50" i="21"/>
  <c r="Q47" i="21"/>
  <c r="Q46" i="21"/>
  <c r="Q41" i="21"/>
  <c r="Q42" i="21"/>
  <c r="Q43" i="21"/>
  <c r="Q44" i="21"/>
  <c r="Q45" i="21"/>
  <c r="P41" i="22"/>
  <c r="Q42" i="25"/>
  <c r="P42" i="25"/>
  <c r="O42" i="25"/>
  <c r="N42" i="25"/>
  <c r="M42" i="25"/>
  <c r="L42" i="25"/>
  <c r="K42" i="25"/>
  <c r="J42" i="25"/>
  <c r="I42" i="25"/>
  <c r="H42" i="25"/>
  <c r="G42" i="25"/>
  <c r="F42" i="25"/>
  <c r="E42" i="25"/>
  <c r="J17" i="25"/>
  <c r="I17" i="25"/>
  <c r="H17" i="25"/>
  <c r="G17" i="25"/>
  <c r="F17" i="25"/>
  <c r="E17" i="25"/>
  <c r="K16" i="25"/>
  <c r="K15" i="25"/>
  <c r="K14" i="25"/>
  <c r="K13" i="25"/>
  <c r="K12" i="25"/>
  <c r="K11" i="25"/>
  <c r="K10" i="25"/>
  <c r="K9" i="25"/>
  <c r="K8" i="25"/>
  <c r="K7" i="25"/>
  <c r="K6" i="25"/>
  <c r="K5" i="25"/>
  <c r="T45" i="23"/>
  <c r="S45" i="23"/>
  <c r="R45" i="23"/>
  <c r="Q45" i="23"/>
  <c r="P45" i="23"/>
  <c r="O45" i="23"/>
  <c r="N45" i="23"/>
  <c r="M45" i="23"/>
  <c r="L45" i="23"/>
  <c r="K45" i="23"/>
  <c r="J45" i="23"/>
  <c r="I45" i="23"/>
  <c r="M17" i="23"/>
  <c r="L17" i="23"/>
  <c r="K17" i="23"/>
  <c r="J17" i="23"/>
  <c r="I17" i="23"/>
  <c r="N16" i="23"/>
  <c r="N15" i="23"/>
  <c r="N14" i="23"/>
  <c r="N13" i="23"/>
  <c r="N12" i="23"/>
  <c r="N11" i="23"/>
  <c r="N10" i="23"/>
  <c r="N9" i="23"/>
  <c r="N8" i="23"/>
  <c r="N7" i="23"/>
  <c r="N6" i="23"/>
  <c r="N5" i="23"/>
  <c r="I17" i="22"/>
  <c r="H17" i="22"/>
  <c r="G17" i="22"/>
  <c r="F17" i="22"/>
  <c r="E17" i="22"/>
  <c r="D17" i="22"/>
  <c r="J16" i="22"/>
  <c r="J15" i="22"/>
  <c r="J14" i="22"/>
  <c r="J13" i="22"/>
  <c r="J12" i="22"/>
  <c r="J11" i="22"/>
  <c r="J10" i="22"/>
  <c r="J9" i="22"/>
  <c r="J8" i="22"/>
  <c r="J7" i="22"/>
  <c r="J6" i="22"/>
  <c r="J5" i="22"/>
  <c r="J17" i="21"/>
  <c r="I17" i="21"/>
  <c r="H17" i="21"/>
  <c r="G17" i="21"/>
  <c r="F17" i="21"/>
  <c r="E17" i="21"/>
  <c r="K16" i="21"/>
  <c r="K15" i="21"/>
  <c r="K14" i="21"/>
  <c r="K13" i="21"/>
  <c r="K12" i="21"/>
  <c r="K11" i="21"/>
  <c r="K10" i="21"/>
  <c r="K9" i="21"/>
  <c r="K8" i="21"/>
  <c r="K7" i="21"/>
  <c r="K6" i="21"/>
  <c r="K5" i="21"/>
  <c r="K17" i="19"/>
  <c r="J17" i="19"/>
  <c r="I17" i="19"/>
  <c r="H17" i="19"/>
  <c r="G17" i="19"/>
  <c r="F17" i="19"/>
  <c r="L16" i="19"/>
  <c r="L15" i="19"/>
  <c r="L14" i="19"/>
  <c r="L13" i="19"/>
  <c r="L12" i="19"/>
  <c r="L11" i="19"/>
  <c r="L10" i="19"/>
  <c r="L9" i="19"/>
  <c r="L8" i="19"/>
  <c r="L7" i="19"/>
  <c r="L6" i="19"/>
  <c r="L5" i="19"/>
  <c r="Q76" i="21" l="1"/>
  <c r="N17" i="23"/>
  <c r="K17" i="25"/>
  <c r="J17" i="22"/>
  <c r="R55" i="19"/>
  <c r="R54" i="19" s="1"/>
  <c r="K17" i="21"/>
  <c r="P53" i="22"/>
  <c r="L17" i="19"/>
</calcChain>
</file>

<file path=xl/sharedStrings.xml><?xml version="1.0" encoding="utf-8"?>
<sst xmlns="http://schemas.openxmlformats.org/spreadsheetml/2006/main" count="334" uniqueCount="110">
  <si>
    <t>Місяць</t>
  </si>
  <si>
    <t>Музей</t>
  </si>
  <si>
    <t>РБК</t>
  </si>
  <si>
    <t>Школа</t>
  </si>
  <si>
    <t>ФГВ</t>
  </si>
  <si>
    <t>Всього</t>
  </si>
  <si>
    <t>кВт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</si>
  <si>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</si>
  <si>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</si>
  <si>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</si>
  <si>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</si>
  <si>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</si>
  <si>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</si>
  <si>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</si>
  <si>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</si>
  <si>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</si>
  <si>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</si>
  <si>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</si>
  <si>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</si>
  <si>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Підпис</t>
  </si>
  <si>
    <t>ПІП</t>
  </si>
  <si>
    <t>Нормативний розрахунок по електроенергії на 2015 рік по Сектору культури Сквирської РДА</t>
  </si>
  <si>
    <t>ЦРБ</t>
  </si>
  <si>
    <t>ЦДБ</t>
  </si>
  <si>
    <t xml:space="preserve">Серпень </t>
  </si>
  <si>
    <t xml:space="preserve">Всього  </t>
  </si>
  <si>
    <t>Димань С.Г.</t>
  </si>
  <si>
    <t>(м3)</t>
  </si>
  <si>
    <t>Найменування закладу</t>
  </si>
  <si>
    <t>Додаток 5</t>
  </si>
  <si>
    <t>(підпис)</t>
  </si>
  <si>
    <t>(назва розпорика чи одержувача)</t>
  </si>
  <si>
    <t>(кВт)</t>
  </si>
  <si>
    <t>водопостачання</t>
  </si>
  <si>
    <t xml:space="preserve">водовідведення </t>
  </si>
  <si>
    <t>Сквира, пр.Якушкіна,4</t>
  </si>
  <si>
    <t xml:space="preserve">Сквира, Площа Героїв Небесної сотні </t>
  </si>
  <si>
    <t>в т.ч. орендар Укрпошта</t>
  </si>
  <si>
    <t>Малі Лисовці  вул.Центральна, 12</t>
  </si>
  <si>
    <t>село Шамраївка вул.Центральна, 12</t>
  </si>
  <si>
    <t>Дуліцьке  вул.Миру, 230-а</t>
  </si>
  <si>
    <t>Кривршиїнці  вул.Сквирська, 87-а</t>
  </si>
  <si>
    <t>в т.ч. орендар ДП "Кліринг Агро"</t>
  </si>
  <si>
    <t>Красноліси вул.Шевченка, 1-А</t>
  </si>
  <si>
    <t>Великі Єрчики вул.Коноплястого, 5</t>
  </si>
  <si>
    <t>Буки, вул.Першотравнева, 13</t>
  </si>
  <si>
    <t>Великі Єрчики, вул.Коноплястого, 5-А</t>
  </si>
  <si>
    <t>Горобіївка, Сквирський бульвар, 5</t>
  </si>
  <si>
    <t>Доматівка, вул. Центральна, 15</t>
  </si>
  <si>
    <t>Дулицьке, вул.Миру, 230А</t>
  </si>
  <si>
    <t>Калена, вул.Перемоги, 1</t>
  </si>
  <si>
    <t>Красноліси, вул.Шевченка, 1А</t>
  </si>
  <si>
    <t>Кривошиїнці, вул.Сквирська, 87-А</t>
  </si>
  <si>
    <t>Малі Єрчики, Центральна, 17</t>
  </si>
  <si>
    <t>Малі Лисовці, вул.Центральна, 1А</t>
  </si>
  <si>
    <t>Миньківці, вул.Перемоги, 21</t>
  </si>
  <si>
    <t>Мовчанівка,вул.Садова, 6</t>
  </si>
  <si>
    <t>Оріховець, Центральна, 16</t>
  </si>
  <si>
    <t>Самгородок, вул.Центральна, 13-А</t>
  </si>
  <si>
    <t>Селезенівка, вул.Лесі Українки, 1-А</t>
  </si>
  <si>
    <t xml:space="preserve">Сквира пров.Якушкіна, 3 </t>
  </si>
  <si>
    <t>Сквира, Площа Героїв Небесної сотні</t>
  </si>
  <si>
    <t>Тарасівка вул.Миру, 45-Б</t>
  </si>
  <si>
    <t>Тхорівка, вул.Шкільна, 37</t>
  </si>
  <si>
    <t>Чубинці, вул.Набережна, 1-А</t>
  </si>
  <si>
    <t>Шаліївка, вул.Миру, 44</t>
  </si>
  <si>
    <t>Шамраївка, вул.Центральна, 12</t>
  </si>
  <si>
    <t>в т.ч. орендар Гаврищук Я.</t>
  </si>
  <si>
    <t>в т.ч. орендар Пенсійний фонд</t>
  </si>
  <si>
    <t>№ П/П</t>
  </si>
  <si>
    <t>№ п/п</t>
  </si>
  <si>
    <t>ж</t>
  </si>
  <si>
    <t>в т.ч. орендар Управління соц.захисту населення</t>
  </si>
  <si>
    <t>в т.ч. орендар Газета "Вісник Сквирщини"</t>
  </si>
  <si>
    <t>в т.ч. орендар ТОВ " Агролан СВ"</t>
  </si>
  <si>
    <t>в т.ч. орендар Управління соціального захисту населення</t>
  </si>
  <si>
    <t>в т.ч. орендар ФОП Гаврищук Я</t>
  </si>
  <si>
    <t>в т.ч. орендар ТОВ "Чубинецький колос"</t>
  </si>
  <si>
    <t>в т.ч. орендар ТОВ "Агролан СВ"</t>
  </si>
  <si>
    <t>Ліміти використання електроенергії по закладах Сквирської міської ради  на 2024 рік</t>
  </si>
  <si>
    <t>Ліміти використання водопостачання  та водовідведення по закладах Сквирської міської ради  на 2024 рік</t>
  </si>
  <si>
    <t>Сквира, вул. Карла Болсуновського, 28</t>
  </si>
  <si>
    <t>Ліміти використання природного газу по закладах Сквирської міської ради на 2024 рік</t>
  </si>
  <si>
    <t>Ліміти використання послуг із збору та вивозу ТВП по закладах Сквирської міської ради  на 2024 рік</t>
  </si>
  <si>
    <t>Ліміти використання пального (бензин, дизель)  для генераторів по закладах Сквирської міської ради на 2024 рік</t>
  </si>
  <si>
    <t>вул.Карла Болсуновського, 28</t>
  </si>
  <si>
    <t>пров.Якушкіна, 3</t>
  </si>
  <si>
    <t>Рогізна</t>
  </si>
  <si>
    <t xml:space="preserve">в т.ч. ФОП </t>
  </si>
  <si>
    <t xml:space="preserve">Сквира,К.Болсуновського,28 адмін приміщення </t>
  </si>
  <si>
    <t>до рішення виконавчого комітету Сквирської міської ради від 05.12.2023 №                 32</t>
  </si>
  <si>
    <t>Заступник начальника фінансового управління - начальник бюджетного відділу</t>
  </si>
  <si>
    <t>Наталія КАПІТАНЮК</t>
  </si>
  <si>
    <t>(л)</t>
  </si>
  <si>
    <t>до рішення виконавчого комітету Сквирської міської ради від 05.12.2023 №        32</t>
  </si>
  <si>
    <t>Додаток  3.1</t>
  </si>
  <si>
    <t>Додаток 3.2</t>
  </si>
  <si>
    <t>Додаток 3.3</t>
  </si>
  <si>
    <t>Сквира, вул.Карла Болсуновського, 28</t>
  </si>
  <si>
    <t>до рішення виконавчого комітету Сквирської міської ради від 05.12.2023 №          32</t>
  </si>
  <si>
    <t>Додаток 3.6</t>
  </si>
  <si>
    <t>(назва розпорядника чи одержувача)</t>
  </si>
  <si>
    <t>Вид пального</t>
  </si>
  <si>
    <t>Потужність генератора</t>
  </si>
  <si>
    <t>л/год</t>
  </si>
  <si>
    <t>до рішення виконавчого комітету Сквирської міської ради від 05.12.2023 №      32</t>
  </si>
  <si>
    <t>бензин</t>
  </si>
  <si>
    <t>вул.Карла Болсуновського, 28 (котельня)</t>
  </si>
  <si>
    <t>пл.Героїв Небесної сотні</t>
  </si>
  <si>
    <t>до рішення виконавчого комітету Сквирської міської ради від 05.12.2023  № 14/33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</si>
</sst>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b/>
      <i/>
      <sz val="14"/>
      <color indexed="8"/>
      <name val="Times New Roman"/>
      <family val="1"/>
      <charset val="204"/>
    </font>
    <font>
      <b/>
      <i/>
      <sz val="10"/>
      <color indexed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i/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0" xfId="0" applyFont="1"/>
    <xf numFmtId="0" fontId="7" fillId="0" borderId="0" xfId="0" applyFont="1"/>
    <xf numFmtId="0" fontId="8" fillId="0" borderId="0" xfId="0" applyFon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10" fillId="0" borderId="0" xfId="0" applyFont="1"/>
    <xf numFmtId="0" fontId="0" fillId="0" borderId="1" xfId="0" applyBorder="1" applyAlignment="1">
      <alignment wrapText="1"/>
    </xf>
    <xf numFmtId="0" fontId="2" fillId="2" borderId="0" xfId="0" applyFont="1" applyFill="1"/>
    <xf numFmtId="0" fontId="0" fillId="2" borderId="0" xfId="0" applyFill="1"/>
    <xf numFmtId="0" fontId="0" fillId="2" borderId="1" xfId="0" applyFill="1" applyBorder="1"/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0" xfId="0" applyFont="1" applyFill="1"/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3" fillId="0" borderId="1" xfId="0" applyFont="1" applyBorder="1"/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0" fontId="8" fillId="0" borderId="1" xfId="0" applyFont="1" applyBorder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/>
    <xf numFmtId="0" fontId="8" fillId="0" borderId="2" xfId="0" applyFont="1" applyBorder="1"/>
    <xf numFmtId="0" fontId="4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14" fillId="0" borderId="0" xfId="0" applyFont="1"/>
    <xf numFmtId="0" fontId="13" fillId="0" borderId="0" xfId="0" applyFont="1"/>
    <xf numFmtId="0" fontId="8" fillId="0" borderId="0" xfId="0" applyFont="1" applyAlignment="1">
      <alignment vertical="top"/>
    </xf>
    <xf numFmtId="0" fontId="0" fillId="0" borderId="1" xfId="0" applyBorder="1" applyAlignment="1">
      <alignment horizontal="center" wrapText="1"/>
    </xf>
    <xf numFmtId="0" fontId="5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15" fillId="0" borderId="3" xfId="0" applyFont="1" applyBorder="1" applyAlignment="1">
      <alignment horizontal="center" vertical="top"/>
    </xf>
    <xf numFmtId="0" fontId="10" fillId="0" borderId="0" xfId="0" applyFont="1" applyAlignment="1">
      <alignment horizontal="left"/>
    </xf>
    <xf numFmtId="0" fontId="16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4" fillId="0" borderId="0" xfId="0" applyFont="1" applyAlignment="1">
      <alignment horizontal="left" wrapText="1"/>
    </xf>
    <xf numFmtId="0" fontId="11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0" fillId="2" borderId="0" xfId="0" applyFont="1" applyFill="1" applyAlignment="1">
      <alignment horizontal="center"/>
    </xf>
    <xf numFmtId="0" fontId="14" fillId="0" borderId="0" xfId="0" applyFont="1" applyAlignment="1">
      <alignment horizontal="left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T48"/>
  <sheetViews>
    <sheetView zoomScaleNormal="100" workbookViewId="0">
      <selection activeCell="N59" sqref="N59"/>
    </sheetView>
  </sheetViews>
  <sheetFormatPr defaultRowHeight="15" x14ac:dyDescent="0.25"/>
  <cols>
    <col min="1" max="3" width="0.28515625" style="3" customWidth="1"/>
    <col min="4" max="4" width="19.7109375" style="3" customWidth="1"/>
    <col min="5" max="6" width="7.85546875" style="3" customWidth="1"/>
    <col min="7" max="7" width="8.85546875" style="3" customWidth="1"/>
    <col min="8" max="8" width="8" style="3" customWidth="1"/>
    <col min="9" max="9" width="8.140625" style="3" customWidth="1"/>
    <col min="10" max="10" width="8.42578125" style="3" customWidth="1"/>
    <col min="11" max="11" width="8.28515625" style="3" customWidth="1"/>
    <col min="12" max="12" width="8.5703125" style="3" customWidth="1"/>
    <col min="13" max="14" width="8.85546875" style="3" customWidth="1"/>
    <col min="15" max="15" width="9.28515625" style="3" customWidth="1"/>
    <col min="16" max="17" width="8.85546875" style="3" customWidth="1"/>
    <col min="18" max="18" width="11.28515625" style="3" hidden="1" customWidth="1"/>
    <col min="19" max="19" width="12.85546875" style="3" hidden="1" customWidth="1"/>
    <col min="20" max="20" width="9.140625" style="3"/>
  </cols>
  <sheetData>
    <row r="2" spans="4:11" hidden="1" x14ac:dyDescent="0.25">
      <c r="D2" s="34" t="s">
        <v>21</v>
      </c>
    </row>
    <row r="3" spans="4:11" hidden="1" x14ac:dyDescent="0.25">
      <c r="K3" s="3" t="s">
        <v>6</v>
      </c>
    </row>
    <row r="4" spans="4:11" hidden="1" x14ac:dyDescent="0.25">
      <c r="D4" s="35" t="s">
        <v>0</v>
      </c>
      <c r="E4" s="35" t="s">
        <v>22</v>
      </c>
      <c r="F4" s="35" t="s">
        <v>23</v>
      </c>
      <c r="G4" s="35" t="s">
        <v>1</v>
      </c>
      <c r="H4" s="35" t="s">
        <v>2</v>
      </c>
      <c r="I4" s="35" t="s">
        <v>3</v>
      </c>
      <c r="J4" s="35" t="s">
        <v>4</v>
      </c>
      <c r="K4" s="35" t="s">
        <v>5</v>
      </c>
    </row>
    <row r="5" spans="4:11" hidden="1" x14ac:dyDescent="0.25">
      <c r="D5" s="35" t="s">
        <v>7</v>
      </c>
      <c r="E5" s="35">
        <v>180</v>
      </c>
      <c r="F5" s="35">
        <v>140</v>
      </c>
      <c r="G5" s="35">
        <v>40</v>
      </c>
      <c r="H5" s="35">
        <v>1940</v>
      </c>
      <c r="I5" s="35">
        <v>1450</v>
      </c>
      <c r="J5" s="35">
        <v>90</v>
      </c>
      <c r="K5" s="35">
        <f>SUM(E5:J5)</f>
        <v>3840</v>
      </c>
    </row>
    <row r="6" spans="4:11" hidden="1" x14ac:dyDescent="0.25">
      <c r="D6" s="35" t="s">
        <v>8</v>
      </c>
      <c r="E6" s="35">
        <v>180</v>
      </c>
      <c r="F6" s="35">
        <v>140</v>
      </c>
      <c r="G6" s="35">
        <v>200</v>
      </c>
      <c r="H6" s="35">
        <v>1400</v>
      </c>
      <c r="I6" s="35">
        <v>1450</v>
      </c>
      <c r="J6" s="35">
        <v>100</v>
      </c>
      <c r="K6" s="35">
        <f t="shared" ref="K6:K16" si="0">SUM(E6:J6)</f>
        <v>3470</v>
      </c>
    </row>
    <row r="7" spans="4:11" hidden="1" x14ac:dyDescent="0.25">
      <c r="D7" s="35" t="s">
        <v>9</v>
      </c>
      <c r="E7" s="35">
        <v>195</v>
      </c>
      <c r="F7" s="35">
        <v>155</v>
      </c>
      <c r="G7" s="35">
        <v>150</v>
      </c>
      <c r="H7" s="35">
        <v>1200</v>
      </c>
      <c r="I7" s="35">
        <v>1800</v>
      </c>
      <c r="J7" s="35">
        <v>100</v>
      </c>
      <c r="K7" s="35">
        <f t="shared" si="0"/>
        <v>3600</v>
      </c>
    </row>
    <row r="8" spans="4:11" hidden="1" x14ac:dyDescent="0.25">
      <c r="D8" s="35" t="s">
        <v>10</v>
      </c>
      <c r="E8" s="35">
        <v>180</v>
      </c>
      <c r="F8" s="35">
        <v>140</v>
      </c>
      <c r="G8" s="35">
        <v>80</v>
      </c>
      <c r="H8" s="35">
        <v>1500</v>
      </c>
      <c r="I8" s="35">
        <v>1100</v>
      </c>
      <c r="J8" s="35">
        <v>50</v>
      </c>
      <c r="K8" s="35">
        <f t="shared" si="0"/>
        <v>3050</v>
      </c>
    </row>
    <row r="9" spans="4:11" hidden="1" x14ac:dyDescent="0.25">
      <c r="D9" s="35" t="s">
        <v>11</v>
      </c>
      <c r="E9" s="35">
        <v>170</v>
      </c>
      <c r="F9" s="35">
        <v>130</v>
      </c>
      <c r="G9" s="35">
        <v>80</v>
      </c>
      <c r="H9" s="35">
        <v>900</v>
      </c>
      <c r="I9" s="35">
        <v>1100</v>
      </c>
      <c r="J9" s="35">
        <v>60</v>
      </c>
      <c r="K9" s="35">
        <f t="shared" si="0"/>
        <v>2440</v>
      </c>
    </row>
    <row r="10" spans="4:11" hidden="1" x14ac:dyDescent="0.25">
      <c r="D10" s="35" t="s">
        <v>12</v>
      </c>
      <c r="E10" s="35">
        <v>95</v>
      </c>
      <c r="F10" s="35">
        <v>75</v>
      </c>
      <c r="G10" s="35">
        <v>30</v>
      </c>
      <c r="H10" s="35">
        <v>1000</v>
      </c>
      <c r="I10" s="35">
        <v>650</v>
      </c>
      <c r="J10" s="35">
        <v>50</v>
      </c>
      <c r="K10" s="35">
        <f t="shared" si="0"/>
        <v>1900</v>
      </c>
    </row>
    <row r="11" spans="4:11" hidden="1" x14ac:dyDescent="0.25">
      <c r="D11" s="35" t="s">
        <v>13</v>
      </c>
      <c r="E11" s="35">
        <v>95</v>
      </c>
      <c r="F11" s="35">
        <v>75</v>
      </c>
      <c r="G11" s="35">
        <v>30</v>
      </c>
      <c r="H11" s="35">
        <v>600</v>
      </c>
      <c r="I11" s="35">
        <v>250</v>
      </c>
      <c r="J11" s="35">
        <v>50</v>
      </c>
      <c r="K11" s="35">
        <f t="shared" si="0"/>
        <v>1100</v>
      </c>
    </row>
    <row r="12" spans="4:11" hidden="1" x14ac:dyDescent="0.25">
      <c r="D12" s="35" t="s">
        <v>14</v>
      </c>
      <c r="E12" s="35">
        <v>95</v>
      </c>
      <c r="F12" s="35">
        <v>75</v>
      </c>
      <c r="G12" s="35">
        <v>30</v>
      </c>
      <c r="H12" s="35">
        <v>500</v>
      </c>
      <c r="I12" s="35">
        <v>400</v>
      </c>
      <c r="J12" s="35">
        <v>50</v>
      </c>
      <c r="K12" s="35">
        <f t="shared" si="0"/>
        <v>1150</v>
      </c>
    </row>
    <row r="13" spans="4:11" hidden="1" x14ac:dyDescent="0.25">
      <c r="D13" s="35" t="s">
        <v>15</v>
      </c>
      <c r="E13" s="35">
        <v>95</v>
      </c>
      <c r="F13" s="35">
        <v>75</v>
      </c>
      <c r="G13" s="35">
        <v>50</v>
      </c>
      <c r="H13" s="35">
        <v>600</v>
      </c>
      <c r="I13" s="35">
        <v>500</v>
      </c>
      <c r="J13" s="35">
        <v>50</v>
      </c>
      <c r="K13" s="35">
        <f t="shared" si="0"/>
        <v>1370</v>
      </c>
    </row>
    <row r="14" spans="4:11" hidden="1" x14ac:dyDescent="0.25">
      <c r="D14" s="35" t="s">
        <v>16</v>
      </c>
      <c r="E14" s="35">
        <v>110</v>
      </c>
      <c r="F14" s="35">
        <v>90</v>
      </c>
      <c r="G14" s="35">
        <v>60</v>
      </c>
      <c r="H14" s="35">
        <v>1100</v>
      </c>
      <c r="I14" s="35">
        <v>1000</v>
      </c>
      <c r="J14" s="35">
        <v>50</v>
      </c>
      <c r="K14" s="35">
        <f t="shared" si="0"/>
        <v>2410</v>
      </c>
    </row>
    <row r="15" spans="4:11" hidden="1" x14ac:dyDescent="0.25">
      <c r="D15" s="35" t="s">
        <v>17</v>
      </c>
      <c r="E15" s="35">
        <v>140</v>
      </c>
      <c r="F15" s="35">
        <v>110</v>
      </c>
      <c r="G15" s="35">
        <v>150</v>
      </c>
      <c r="H15" s="35">
        <v>2100</v>
      </c>
      <c r="I15" s="35">
        <v>1500</v>
      </c>
      <c r="J15" s="35">
        <v>100</v>
      </c>
      <c r="K15" s="35">
        <f t="shared" si="0"/>
        <v>4100</v>
      </c>
    </row>
    <row r="16" spans="4:11" hidden="1" x14ac:dyDescent="0.25">
      <c r="D16" s="35" t="s">
        <v>18</v>
      </c>
      <c r="E16" s="35">
        <v>180</v>
      </c>
      <c r="F16" s="35">
        <v>140</v>
      </c>
      <c r="G16" s="35">
        <v>200</v>
      </c>
      <c r="H16" s="35">
        <v>2100</v>
      </c>
      <c r="I16" s="35">
        <v>2400</v>
      </c>
      <c r="J16" s="35">
        <v>150</v>
      </c>
      <c r="K16" s="35">
        <f t="shared" si="0"/>
        <v>5170</v>
      </c>
    </row>
    <row r="17" spans="4:16" hidden="1" x14ac:dyDescent="0.25">
      <c r="D17" s="35" t="s">
        <v>5</v>
      </c>
      <c r="E17" s="35">
        <f t="shared" ref="E17:K17" si="1">SUM(E5:E16)</f>
        <v>1715</v>
      </c>
      <c r="F17" s="35">
        <f t="shared" si="1"/>
        <v>1345</v>
      </c>
      <c r="G17" s="35">
        <f t="shared" si="1"/>
        <v>1100</v>
      </c>
      <c r="H17" s="35">
        <f t="shared" si="1"/>
        <v>14940</v>
      </c>
      <c r="I17" s="35">
        <f t="shared" si="1"/>
        <v>13600</v>
      </c>
      <c r="J17" s="35">
        <f t="shared" si="1"/>
        <v>900</v>
      </c>
      <c r="K17" s="35">
        <f t="shared" si="1"/>
        <v>33600</v>
      </c>
    </row>
    <row r="18" spans="4:16" hidden="1" x14ac:dyDescent="0.25"/>
    <row r="19" spans="4:16" hidden="1" x14ac:dyDescent="0.25"/>
    <row r="20" spans="4:16" hidden="1" x14ac:dyDescent="0.25"/>
    <row r="21" spans="4:16" hidden="1" x14ac:dyDescent="0.25"/>
    <row r="22" spans="4:16" hidden="1" x14ac:dyDescent="0.25"/>
    <row r="23" spans="4:16" hidden="1" x14ac:dyDescent="0.25"/>
    <row r="24" spans="4:16" hidden="1" x14ac:dyDescent="0.25"/>
    <row r="25" spans="4:16" hidden="1" x14ac:dyDescent="0.25"/>
    <row r="26" spans="4:16" hidden="1" x14ac:dyDescent="0.25"/>
    <row r="27" spans="4:16" hidden="1" x14ac:dyDescent="0.25"/>
    <row r="28" spans="4:16" hidden="1" x14ac:dyDescent="0.25"/>
    <row r="29" spans="4:16" hidden="1" x14ac:dyDescent="0.25"/>
    <row r="30" spans="4:16" hidden="1" x14ac:dyDescent="0.25"/>
    <row r="31" spans="4:16" hidden="1" x14ac:dyDescent="0.25"/>
    <row r="32" spans="4:16" x14ac:dyDescent="0.25">
      <c r="O32" s="3" t="s">
        <v>100</v>
      </c>
      <c r="P32" s="4"/>
    </row>
    <row r="33" spans="4:19" x14ac:dyDescent="0.25">
      <c r="O33" s="61" t="s">
        <v>94</v>
      </c>
      <c r="P33" s="61"/>
      <c r="Q33" s="61"/>
      <c r="R33" s="61"/>
    </row>
    <row r="34" spans="4:19" ht="37.5" customHeight="1" x14ac:dyDescent="0.25">
      <c r="O34" s="61"/>
      <c r="P34" s="61"/>
      <c r="Q34" s="61"/>
      <c r="R34" s="61"/>
    </row>
    <row r="37" spans="4:19" ht="18.75" x14ac:dyDescent="0.3">
      <c r="D37" s="59" t="s">
        <v>83</v>
      </c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</row>
    <row r="38" spans="4:19" x14ac:dyDescent="0.25">
      <c r="I38" s="64" t="s">
        <v>101</v>
      </c>
      <c r="J38" s="64"/>
      <c r="K38" s="64"/>
      <c r="L38" s="64"/>
      <c r="M38" s="64"/>
    </row>
    <row r="39" spans="4:19" x14ac:dyDescent="0.25">
      <c r="Q39" s="5" t="s">
        <v>27</v>
      </c>
    </row>
    <row r="40" spans="4:19" ht="30" customHeight="1" x14ac:dyDescent="0.25">
      <c r="D40" s="17" t="s">
        <v>28</v>
      </c>
      <c r="E40" s="6" t="s">
        <v>7</v>
      </c>
      <c r="F40" s="6" t="s">
        <v>8</v>
      </c>
      <c r="G40" s="6" t="s">
        <v>9</v>
      </c>
      <c r="H40" s="6" t="s">
        <v>10</v>
      </c>
      <c r="I40" s="6" t="s">
        <v>11</v>
      </c>
      <c r="J40" s="6" t="s">
        <v>12</v>
      </c>
      <c r="K40" s="6" t="s">
        <v>13</v>
      </c>
      <c r="L40" s="6" t="s">
        <v>24</v>
      </c>
      <c r="M40" s="6" t="s">
        <v>15</v>
      </c>
      <c r="N40" s="6" t="s">
        <v>16</v>
      </c>
      <c r="O40" s="6" t="s">
        <v>17</v>
      </c>
      <c r="P40" s="6" t="s">
        <v>18</v>
      </c>
      <c r="Q40" s="6" t="s">
        <v>25</v>
      </c>
      <c r="R40" s="7" t="s">
        <v>19</v>
      </c>
      <c r="S40" s="8" t="s">
        <v>20</v>
      </c>
    </row>
    <row r="41" spans="4:19" ht="30" customHeight="1" x14ac:dyDescent="0.25">
      <c r="D41" s="43" t="s">
        <v>81</v>
      </c>
      <c r="E41" s="44">
        <v>3</v>
      </c>
      <c r="F41" s="9">
        <v>3</v>
      </c>
      <c r="G41" s="9">
        <v>3</v>
      </c>
      <c r="H41" s="9">
        <v>4</v>
      </c>
      <c r="I41" s="9">
        <v>4</v>
      </c>
      <c r="J41" s="9">
        <v>4</v>
      </c>
      <c r="K41" s="9">
        <v>4</v>
      </c>
      <c r="L41" s="9">
        <v>4</v>
      </c>
      <c r="M41" s="9">
        <v>4</v>
      </c>
      <c r="N41" s="9">
        <v>4</v>
      </c>
      <c r="O41" s="9">
        <v>4</v>
      </c>
      <c r="P41" s="9">
        <v>4</v>
      </c>
      <c r="Q41" s="9">
        <f>SUM(E41:P41)</f>
        <v>45</v>
      </c>
      <c r="R41" s="9">
        <v>45</v>
      </c>
      <c r="S41" s="10" t="s">
        <v>26</v>
      </c>
    </row>
    <row r="42" spans="4:19" ht="23.25" customHeight="1" x14ac:dyDescent="0.25">
      <c r="D42" s="11" t="s">
        <v>5</v>
      </c>
      <c r="E42" s="48">
        <f t="shared" ref="E42:Q42" si="2">SUM(E41:E41)</f>
        <v>3</v>
      </c>
      <c r="F42" s="48">
        <f t="shared" si="2"/>
        <v>3</v>
      </c>
      <c r="G42" s="48">
        <f t="shared" si="2"/>
        <v>3</v>
      </c>
      <c r="H42" s="48">
        <f t="shared" si="2"/>
        <v>4</v>
      </c>
      <c r="I42" s="48">
        <f t="shared" si="2"/>
        <v>4</v>
      </c>
      <c r="J42" s="48">
        <f t="shared" si="2"/>
        <v>4</v>
      </c>
      <c r="K42" s="48">
        <f t="shared" si="2"/>
        <v>4</v>
      </c>
      <c r="L42" s="48">
        <f t="shared" si="2"/>
        <v>4</v>
      </c>
      <c r="M42" s="48">
        <f t="shared" si="2"/>
        <v>4</v>
      </c>
      <c r="N42" s="48">
        <f t="shared" si="2"/>
        <v>4</v>
      </c>
      <c r="O42" s="48">
        <f t="shared" si="2"/>
        <v>4</v>
      </c>
      <c r="P42" s="48">
        <f t="shared" si="2"/>
        <v>4</v>
      </c>
      <c r="Q42" s="48">
        <f t="shared" si="2"/>
        <v>45</v>
      </c>
      <c r="R42" s="10"/>
      <c r="S42" s="10"/>
    </row>
    <row r="43" spans="4:19" x14ac:dyDescent="0.25"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</row>
    <row r="44" spans="4:19" ht="62.25" customHeight="1" x14ac:dyDescent="0.25">
      <c r="D44" s="62" t="s">
        <v>91</v>
      </c>
      <c r="E44" s="62"/>
      <c r="F44" s="62"/>
      <c r="G44" s="62"/>
      <c r="H44" s="62"/>
      <c r="I44" s="15"/>
      <c r="J44" s="15"/>
      <c r="K44" s="15"/>
      <c r="L44" s="15"/>
      <c r="M44" s="15"/>
      <c r="N44" s="15"/>
    </row>
    <row r="45" spans="4:19" ht="24" customHeight="1" x14ac:dyDescent="0.25">
      <c r="D45" s="62"/>
      <c r="E45" s="62"/>
      <c r="F45" s="62"/>
      <c r="G45" s="62"/>
      <c r="H45" s="62"/>
      <c r="I45" s="46"/>
      <c r="J45" s="46"/>
      <c r="K45" s="46"/>
      <c r="L45" s="15" t="s">
        <v>92</v>
      </c>
      <c r="M45" s="15"/>
      <c r="N45" s="15"/>
    </row>
    <row r="46" spans="4:19" x14ac:dyDescent="0.25">
      <c r="D46" s="15"/>
      <c r="E46" s="15"/>
      <c r="F46" s="15"/>
      <c r="G46" s="51"/>
      <c r="H46" s="50"/>
      <c r="I46" s="63" t="s">
        <v>30</v>
      </c>
      <c r="J46" s="63"/>
      <c r="K46" s="63"/>
      <c r="L46" s="15"/>
      <c r="M46" s="15"/>
      <c r="N46" s="15"/>
    </row>
    <row r="47" spans="4:19" x14ac:dyDescent="0.25"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</row>
    <row r="48" spans="4:19" x14ac:dyDescent="0.25"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</row>
  </sheetData>
  <mergeCells count="5">
    <mergeCell ref="D37:S37"/>
    <mergeCell ref="O33:R34"/>
    <mergeCell ref="D44:H45"/>
    <mergeCell ref="I46:K46"/>
    <mergeCell ref="I38:M38"/>
  </mergeCells>
  <pageMargins left="0.24" right="0.16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D2:V50"/>
  <sheetViews>
    <sheetView topLeftCell="A32" workbookViewId="0">
      <selection activeCell="Y41" sqref="Y41"/>
    </sheetView>
  </sheetViews>
  <sheetFormatPr defaultRowHeight="15" x14ac:dyDescent="0.25"/>
  <cols>
    <col min="1" max="3" width="0.28515625" customWidth="1"/>
    <col min="4" max="4" width="16.85546875" customWidth="1"/>
    <col min="5" max="5" width="10.42578125" customWidth="1"/>
    <col min="6" max="6" width="11.28515625" customWidth="1"/>
    <col min="7" max="7" width="11.85546875" customWidth="1"/>
    <col min="8" max="9" width="7.85546875" customWidth="1"/>
    <col min="10" max="10" width="8.85546875" customWidth="1"/>
    <col min="11" max="11" width="8" customWidth="1"/>
    <col min="12" max="12" width="8.140625" customWidth="1"/>
    <col min="13" max="13" width="8.42578125" customWidth="1"/>
    <col min="14" max="14" width="8.28515625" customWidth="1"/>
    <col min="15" max="15" width="8.5703125" customWidth="1"/>
    <col min="16" max="17" width="8.85546875" customWidth="1"/>
    <col min="18" max="18" width="9.28515625" customWidth="1"/>
    <col min="19" max="20" width="8.85546875" customWidth="1"/>
    <col min="21" max="21" width="11.28515625" hidden="1" customWidth="1"/>
    <col min="22" max="22" width="12.85546875" hidden="1" customWidth="1"/>
  </cols>
  <sheetData>
    <row r="2" spans="4:14" hidden="1" x14ac:dyDescent="0.25">
      <c r="D2" s="2" t="s">
        <v>21</v>
      </c>
      <c r="E2" s="2"/>
      <c r="F2" s="2"/>
      <c r="G2" s="2"/>
    </row>
    <row r="3" spans="4:14" hidden="1" x14ac:dyDescent="0.25">
      <c r="N3" t="s">
        <v>6</v>
      </c>
    </row>
    <row r="4" spans="4:14" hidden="1" x14ac:dyDescent="0.25">
      <c r="D4" s="1" t="s">
        <v>0</v>
      </c>
      <c r="E4" s="1"/>
      <c r="F4" s="1"/>
      <c r="G4" s="1"/>
      <c r="H4" s="1" t="s">
        <v>22</v>
      </c>
      <c r="I4" s="1" t="s">
        <v>23</v>
      </c>
      <c r="J4" s="1" t="s">
        <v>1</v>
      </c>
      <c r="K4" s="1" t="s">
        <v>2</v>
      </c>
      <c r="L4" s="1" t="s">
        <v>3</v>
      </c>
      <c r="M4" s="1" t="s">
        <v>4</v>
      </c>
      <c r="N4" s="1" t="s">
        <v>5</v>
      </c>
    </row>
    <row r="5" spans="4:14" hidden="1" x14ac:dyDescent="0.25">
      <c r="D5" s="1" t="s">
        <v>7</v>
      </c>
      <c r="E5" s="1"/>
      <c r="F5" s="1"/>
      <c r="G5" s="1"/>
      <c r="H5" s="1">
        <v>180</v>
      </c>
      <c r="I5" s="1">
        <v>140</v>
      </c>
      <c r="J5" s="1">
        <v>40</v>
      </c>
      <c r="K5" s="1">
        <v>1940</v>
      </c>
      <c r="L5" s="1">
        <v>1450</v>
      </c>
      <c r="M5" s="1">
        <v>90</v>
      </c>
      <c r="N5" s="1">
        <f>SUM(H5:M5)</f>
        <v>3840</v>
      </c>
    </row>
    <row r="6" spans="4:14" hidden="1" x14ac:dyDescent="0.25">
      <c r="D6" s="1" t="s">
        <v>8</v>
      </c>
      <c r="E6" s="1"/>
      <c r="F6" s="1"/>
      <c r="G6" s="1"/>
      <c r="H6" s="1">
        <v>180</v>
      </c>
      <c r="I6" s="1">
        <v>140</v>
      </c>
      <c r="J6" s="1">
        <v>200</v>
      </c>
      <c r="K6" s="1">
        <v>1400</v>
      </c>
      <c r="L6" s="1">
        <v>1450</v>
      </c>
      <c r="M6" s="1">
        <v>100</v>
      </c>
      <c r="N6" s="1">
        <f t="shared" ref="N6:N16" si="0">SUM(H6:M6)</f>
        <v>3470</v>
      </c>
    </row>
    <row r="7" spans="4:14" hidden="1" x14ac:dyDescent="0.25">
      <c r="D7" s="1" t="s">
        <v>9</v>
      </c>
      <c r="E7" s="1"/>
      <c r="F7" s="1"/>
      <c r="G7" s="1"/>
      <c r="H7" s="1">
        <v>195</v>
      </c>
      <c r="I7" s="1">
        <v>155</v>
      </c>
      <c r="J7" s="1">
        <v>150</v>
      </c>
      <c r="K7" s="1">
        <v>1200</v>
      </c>
      <c r="L7" s="1">
        <v>1800</v>
      </c>
      <c r="M7" s="1">
        <v>100</v>
      </c>
      <c r="N7" s="1">
        <f t="shared" si="0"/>
        <v>3600</v>
      </c>
    </row>
    <row r="8" spans="4:14" hidden="1" x14ac:dyDescent="0.25">
      <c r="D8" s="1" t="s">
        <v>10</v>
      </c>
      <c r="E8" s="1"/>
      <c r="F8" s="1"/>
      <c r="G8" s="1"/>
      <c r="H8" s="1">
        <v>180</v>
      </c>
      <c r="I8" s="1">
        <v>140</v>
      </c>
      <c r="J8" s="1">
        <v>80</v>
      </c>
      <c r="K8" s="1">
        <v>1500</v>
      </c>
      <c r="L8" s="1">
        <v>1100</v>
      </c>
      <c r="M8" s="1">
        <v>50</v>
      </c>
      <c r="N8" s="1">
        <f t="shared" si="0"/>
        <v>3050</v>
      </c>
    </row>
    <row r="9" spans="4:14" hidden="1" x14ac:dyDescent="0.25">
      <c r="D9" s="1" t="s">
        <v>11</v>
      </c>
      <c r="E9" s="1"/>
      <c r="F9" s="1"/>
      <c r="G9" s="1"/>
      <c r="H9" s="1">
        <v>170</v>
      </c>
      <c r="I9" s="1">
        <v>130</v>
      </c>
      <c r="J9" s="1">
        <v>80</v>
      </c>
      <c r="K9" s="1">
        <v>900</v>
      </c>
      <c r="L9" s="1">
        <v>1100</v>
      </c>
      <c r="M9" s="1">
        <v>60</v>
      </c>
      <c r="N9" s="1">
        <f t="shared" si="0"/>
        <v>2440</v>
      </c>
    </row>
    <row r="10" spans="4:14" hidden="1" x14ac:dyDescent="0.25">
      <c r="D10" s="1" t="s">
        <v>12</v>
      </c>
      <c r="E10" s="1"/>
      <c r="F10" s="1"/>
      <c r="G10" s="1"/>
      <c r="H10" s="1">
        <v>95</v>
      </c>
      <c r="I10" s="1">
        <v>75</v>
      </c>
      <c r="J10" s="1">
        <v>30</v>
      </c>
      <c r="K10" s="1">
        <v>1000</v>
      </c>
      <c r="L10" s="1">
        <v>650</v>
      </c>
      <c r="M10" s="1">
        <v>50</v>
      </c>
      <c r="N10" s="1">
        <f t="shared" si="0"/>
        <v>1900</v>
      </c>
    </row>
    <row r="11" spans="4:14" hidden="1" x14ac:dyDescent="0.25">
      <c r="D11" s="1" t="s">
        <v>13</v>
      </c>
      <c r="E11" s="1"/>
      <c r="F11" s="1"/>
      <c r="G11" s="1"/>
      <c r="H11" s="1">
        <v>95</v>
      </c>
      <c r="I11" s="1">
        <v>75</v>
      </c>
      <c r="J11" s="1">
        <v>30</v>
      </c>
      <c r="K11" s="1">
        <v>600</v>
      </c>
      <c r="L11" s="1">
        <v>250</v>
      </c>
      <c r="M11" s="1">
        <v>50</v>
      </c>
      <c r="N11" s="1">
        <f t="shared" si="0"/>
        <v>1100</v>
      </c>
    </row>
    <row r="12" spans="4:14" hidden="1" x14ac:dyDescent="0.25">
      <c r="D12" s="1" t="s">
        <v>14</v>
      </c>
      <c r="E12" s="1"/>
      <c r="F12" s="1"/>
      <c r="G12" s="1"/>
      <c r="H12" s="1">
        <v>95</v>
      </c>
      <c r="I12" s="1">
        <v>75</v>
      </c>
      <c r="J12" s="1">
        <v>30</v>
      </c>
      <c r="K12" s="1">
        <v>500</v>
      </c>
      <c r="L12" s="1">
        <v>400</v>
      </c>
      <c r="M12" s="1">
        <v>50</v>
      </c>
      <c r="N12" s="1">
        <f t="shared" si="0"/>
        <v>1150</v>
      </c>
    </row>
    <row r="13" spans="4:14" hidden="1" x14ac:dyDescent="0.25">
      <c r="D13" s="1" t="s">
        <v>15</v>
      </c>
      <c r="E13" s="1"/>
      <c r="F13" s="1"/>
      <c r="G13" s="1"/>
      <c r="H13" s="1">
        <v>95</v>
      </c>
      <c r="I13" s="1">
        <v>75</v>
      </c>
      <c r="J13" s="1">
        <v>50</v>
      </c>
      <c r="K13" s="1">
        <v>600</v>
      </c>
      <c r="L13" s="1">
        <v>500</v>
      </c>
      <c r="M13" s="1">
        <v>50</v>
      </c>
      <c r="N13" s="1">
        <f t="shared" si="0"/>
        <v>1370</v>
      </c>
    </row>
    <row r="14" spans="4:14" hidden="1" x14ac:dyDescent="0.25">
      <c r="D14" s="1" t="s">
        <v>16</v>
      </c>
      <c r="E14" s="1"/>
      <c r="F14" s="1"/>
      <c r="G14" s="1"/>
      <c r="H14" s="1">
        <v>110</v>
      </c>
      <c r="I14" s="1">
        <v>90</v>
      </c>
      <c r="J14" s="1">
        <v>60</v>
      </c>
      <c r="K14" s="1">
        <v>1100</v>
      </c>
      <c r="L14" s="1">
        <v>1000</v>
      </c>
      <c r="M14" s="1">
        <v>50</v>
      </c>
      <c r="N14" s="1">
        <f t="shared" si="0"/>
        <v>2410</v>
      </c>
    </row>
    <row r="15" spans="4:14" hidden="1" x14ac:dyDescent="0.25">
      <c r="D15" s="1" t="s">
        <v>17</v>
      </c>
      <c r="E15" s="1"/>
      <c r="F15" s="1"/>
      <c r="G15" s="1"/>
      <c r="H15" s="1">
        <v>140</v>
      </c>
      <c r="I15" s="1">
        <v>110</v>
      </c>
      <c r="J15" s="1">
        <v>150</v>
      </c>
      <c r="K15" s="1">
        <v>2100</v>
      </c>
      <c r="L15" s="1">
        <v>1500</v>
      </c>
      <c r="M15" s="1">
        <v>100</v>
      </c>
      <c r="N15" s="1">
        <f t="shared" si="0"/>
        <v>4100</v>
      </c>
    </row>
    <row r="16" spans="4:14" hidden="1" x14ac:dyDescent="0.25">
      <c r="D16" s="1" t="s">
        <v>18</v>
      </c>
      <c r="E16" s="1"/>
      <c r="F16" s="1"/>
      <c r="G16" s="1"/>
      <c r="H16" s="1">
        <v>180</v>
      </c>
      <c r="I16" s="1">
        <v>140</v>
      </c>
      <c r="J16" s="1">
        <v>200</v>
      </c>
      <c r="K16" s="1">
        <v>2100</v>
      </c>
      <c r="L16" s="1">
        <v>2400</v>
      </c>
      <c r="M16" s="1">
        <v>150</v>
      </c>
      <c r="N16" s="1">
        <f t="shared" si="0"/>
        <v>5170</v>
      </c>
    </row>
    <row r="17" spans="4:22" hidden="1" x14ac:dyDescent="0.25">
      <c r="D17" s="1" t="s">
        <v>5</v>
      </c>
      <c r="E17" s="1"/>
      <c r="F17" s="1"/>
      <c r="G17" s="1"/>
      <c r="H17" s="1">
        <f t="shared" ref="H17:N17" si="1">SUM(H5:H16)</f>
        <v>1715</v>
      </c>
      <c r="I17" s="1">
        <f t="shared" si="1"/>
        <v>1345</v>
      </c>
      <c r="J17" s="1">
        <f t="shared" si="1"/>
        <v>1100</v>
      </c>
      <c r="K17" s="1">
        <f t="shared" si="1"/>
        <v>14940</v>
      </c>
      <c r="L17" s="1">
        <f t="shared" si="1"/>
        <v>13600</v>
      </c>
      <c r="M17" s="1">
        <f t="shared" si="1"/>
        <v>900</v>
      </c>
      <c r="N17" s="1">
        <f t="shared" si="1"/>
        <v>33600</v>
      </c>
    </row>
    <row r="18" spans="4:22" hidden="1" x14ac:dyDescent="0.25"/>
    <row r="19" spans="4:22" hidden="1" x14ac:dyDescent="0.25"/>
    <row r="20" spans="4:22" hidden="1" x14ac:dyDescent="0.25"/>
    <row r="21" spans="4:22" hidden="1" x14ac:dyDescent="0.25"/>
    <row r="22" spans="4:22" hidden="1" x14ac:dyDescent="0.25"/>
    <row r="23" spans="4:22" hidden="1" x14ac:dyDescent="0.25"/>
    <row r="24" spans="4:22" hidden="1" x14ac:dyDescent="0.25"/>
    <row r="25" spans="4:22" hidden="1" x14ac:dyDescent="0.25"/>
    <row r="26" spans="4:22" hidden="1" x14ac:dyDescent="0.25"/>
    <row r="27" spans="4:22" hidden="1" x14ac:dyDescent="0.25"/>
    <row r="28" spans="4:22" hidden="1" x14ac:dyDescent="0.25"/>
    <row r="29" spans="4:22" hidden="1" x14ac:dyDescent="0.25"/>
    <row r="30" spans="4:22" hidden="1" x14ac:dyDescent="0.25"/>
    <row r="31" spans="4:22" hidden="1" x14ac:dyDescent="0.25"/>
    <row r="32" spans="4:22" x14ac:dyDescent="0.25"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 t="s">
        <v>29</v>
      </c>
      <c r="S32" s="3"/>
      <c r="T32" s="3"/>
      <c r="U32" s="3"/>
      <c r="V32" s="3"/>
    </row>
    <row r="33" spans="4:22" x14ac:dyDescent="0.25"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61" t="s">
        <v>105</v>
      </c>
      <c r="S33" s="61"/>
      <c r="T33" s="61"/>
      <c r="U33" s="61"/>
      <c r="V33" s="3"/>
    </row>
    <row r="34" spans="4:22" ht="33" customHeight="1" x14ac:dyDescent="0.25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61"/>
      <c r="S34" s="61"/>
      <c r="T34" s="61"/>
      <c r="U34" s="61"/>
      <c r="V34" s="3"/>
    </row>
    <row r="35" spans="4:22" x14ac:dyDescent="0.25"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</row>
    <row r="36" spans="4:22" x14ac:dyDescent="0.25"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</row>
    <row r="37" spans="4:22" ht="18.75" x14ac:dyDescent="0.3">
      <c r="D37" s="65" t="s">
        <v>84</v>
      </c>
      <c r="E37" s="65"/>
      <c r="F37" s="65"/>
      <c r="G37" s="65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</row>
    <row r="38" spans="4:22" x14ac:dyDescent="0.25">
      <c r="D38" s="3"/>
      <c r="E38" s="3"/>
      <c r="F38" s="3"/>
      <c r="G38" s="3"/>
      <c r="H38" s="3"/>
      <c r="I38" s="3"/>
      <c r="J38" s="3"/>
      <c r="K38" s="64" t="s">
        <v>101</v>
      </c>
      <c r="L38" s="64"/>
      <c r="M38" s="64"/>
      <c r="N38" s="64"/>
      <c r="O38" s="64"/>
      <c r="P38" s="3"/>
      <c r="Q38" s="3"/>
      <c r="R38" s="3"/>
      <c r="S38" s="3"/>
      <c r="T38" s="3"/>
      <c r="U38" s="3"/>
      <c r="V38" s="3"/>
    </row>
    <row r="39" spans="4:22" x14ac:dyDescent="0.25"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5" t="s">
        <v>93</v>
      </c>
      <c r="U39" s="3"/>
      <c r="V39" s="3"/>
    </row>
    <row r="40" spans="4:22" ht="30" customHeight="1" x14ac:dyDescent="0.25">
      <c r="D40" s="17" t="s">
        <v>28</v>
      </c>
      <c r="E40" s="26" t="s">
        <v>102</v>
      </c>
      <c r="F40" s="26" t="s">
        <v>103</v>
      </c>
      <c r="G40" s="26" t="s">
        <v>104</v>
      </c>
      <c r="H40" s="6" t="s">
        <v>7</v>
      </c>
      <c r="I40" s="6" t="s">
        <v>8</v>
      </c>
      <c r="J40" s="6" t="s">
        <v>9</v>
      </c>
      <c r="K40" s="6" t="s">
        <v>10</v>
      </c>
      <c r="L40" s="6" t="s">
        <v>11</v>
      </c>
      <c r="M40" s="6" t="s">
        <v>12</v>
      </c>
      <c r="N40" s="6" t="s">
        <v>13</v>
      </c>
      <c r="O40" s="6" t="s">
        <v>24</v>
      </c>
      <c r="P40" s="6" t="s">
        <v>15</v>
      </c>
      <c r="Q40" s="6" t="s">
        <v>16</v>
      </c>
      <c r="R40" s="6" t="s">
        <v>17</v>
      </c>
      <c r="S40" s="6" t="s">
        <v>18</v>
      </c>
      <c r="T40" s="6" t="s">
        <v>25</v>
      </c>
      <c r="U40" s="7" t="s">
        <v>19</v>
      </c>
      <c r="V40" s="8" t="s">
        <v>20</v>
      </c>
    </row>
    <row r="41" spans="4:22" ht="45" customHeight="1" x14ac:dyDescent="0.25">
      <c r="D41" s="20" t="s">
        <v>85</v>
      </c>
      <c r="E41" s="20" t="s">
        <v>106</v>
      </c>
      <c r="F41" s="52">
        <v>7.5</v>
      </c>
      <c r="G41" s="44">
        <v>2.5</v>
      </c>
      <c r="H41" s="9">
        <v>200</v>
      </c>
      <c r="I41" s="9">
        <v>100</v>
      </c>
      <c r="J41" s="9">
        <v>60</v>
      </c>
      <c r="K41" s="9"/>
      <c r="L41" s="9"/>
      <c r="M41" s="9"/>
      <c r="N41" s="9"/>
      <c r="O41" s="9"/>
      <c r="P41" s="9"/>
      <c r="Q41" s="9"/>
      <c r="R41" s="9">
        <v>100</v>
      </c>
      <c r="S41" s="9">
        <v>200</v>
      </c>
      <c r="T41" s="9">
        <f>SUM(H41:S41)</f>
        <v>660</v>
      </c>
      <c r="U41" s="10"/>
      <c r="V41" s="10" t="s">
        <v>26</v>
      </c>
    </row>
    <row r="42" spans="4:22" ht="45" customHeight="1" x14ac:dyDescent="0.25">
      <c r="D42" s="20" t="s">
        <v>107</v>
      </c>
      <c r="E42" s="20" t="s">
        <v>106</v>
      </c>
      <c r="F42" s="52">
        <v>2.2999999999999998</v>
      </c>
      <c r="G42" s="44">
        <v>1.7</v>
      </c>
      <c r="H42" s="9">
        <v>30</v>
      </c>
      <c r="I42" s="9">
        <v>25</v>
      </c>
      <c r="J42" s="9">
        <v>20</v>
      </c>
      <c r="K42" s="9"/>
      <c r="L42" s="9"/>
      <c r="M42" s="9"/>
      <c r="N42" s="9"/>
      <c r="O42" s="9"/>
      <c r="P42" s="9"/>
      <c r="Q42" s="9"/>
      <c r="R42" s="9">
        <v>30</v>
      </c>
      <c r="S42" s="9">
        <v>30</v>
      </c>
      <c r="T42" s="9">
        <f>S42+R42+J42+I42+H42</f>
        <v>135</v>
      </c>
      <c r="U42" s="10"/>
      <c r="V42" s="10"/>
    </row>
    <row r="43" spans="4:22" ht="45" customHeight="1" x14ac:dyDescent="0.25">
      <c r="D43" s="20" t="s">
        <v>108</v>
      </c>
      <c r="E43" s="20" t="s">
        <v>106</v>
      </c>
      <c r="F43" s="52">
        <v>5.5</v>
      </c>
      <c r="G43" s="44">
        <v>1.75</v>
      </c>
      <c r="H43" s="9">
        <v>30</v>
      </c>
      <c r="I43" s="9">
        <v>25</v>
      </c>
      <c r="J43" s="9">
        <v>20</v>
      </c>
      <c r="K43" s="9"/>
      <c r="L43" s="9"/>
      <c r="M43" s="9"/>
      <c r="N43" s="9"/>
      <c r="O43" s="9"/>
      <c r="P43" s="9"/>
      <c r="Q43" s="9"/>
      <c r="R43" s="9">
        <v>30</v>
      </c>
      <c r="S43" s="9">
        <v>30</v>
      </c>
      <c r="T43" s="9">
        <f>S43+R43+J43+I43+H43</f>
        <v>135</v>
      </c>
      <c r="U43" s="10"/>
      <c r="V43" s="10"/>
    </row>
    <row r="44" spans="4:22" ht="30" customHeight="1" x14ac:dyDescent="0.25">
      <c r="D44" s="16" t="s">
        <v>86</v>
      </c>
      <c r="E44" s="20" t="s">
        <v>106</v>
      </c>
      <c r="F44" s="44">
        <v>5.5</v>
      </c>
      <c r="G44" s="44">
        <v>1.75</v>
      </c>
      <c r="H44" s="9">
        <v>80</v>
      </c>
      <c r="I44" s="9">
        <v>50</v>
      </c>
      <c r="J44" s="9">
        <v>10</v>
      </c>
      <c r="K44" s="9"/>
      <c r="L44" s="9"/>
      <c r="M44" s="9"/>
      <c r="N44" s="9"/>
      <c r="O44" s="9"/>
      <c r="P44" s="9"/>
      <c r="Q44" s="9"/>
      <c r="R44" s="9">
        <v>60</v>
      </c>
      <c r="S44" s="9">
        <v>80</v>
      </c>
      <c r="T44" s="9">
        <f>SUM(H44:S44)</f>
        <v>280</v>
      </c>
      <c r="U44" s="10"/>
      <c r="V44" s="10"/>
    </row>
    <row r="45" spans="4:22" ht="23.25" customHeight="1" x14ac:dyDescent="0.25">
      <c r="D45" s="11" t="s">
        <v>5</v>
      </c>
      <c r="E45" s="11"/>
      <c r="F45" s="11"/>
      <c r="G45" s="11"/>
      <c r="H45" s="12">
        <f t="shared" ref="H45:T45" si="2">SUM(H41:H44)</f>
        <v>340</v>
      </c>
      <c r="I45" s="12">
        <f t="shared" si="2"/>
        <v>200</v>
      </c>
      <c r="J45" s="12">
        <f t="shared" si="2"/>
        <v>110</v>
      </c>
      <c r="K45" s="12">
        <f t="shared" si="2"/>
        <v>0</v>
      </c>
      <c r="L45" s="12">
        <f t="shared" si="2"/>
        <v>0</v>
      </c>
      <c r="M45" s="12">
        <f t="shared" si="2"/>
        <v>0</v>
      </c>
      <c r="N45" s="12">
        <f t="shared" si="2"/>
        <v>0</v>
      </c>
      <c r="O45" s="12">
        <f t="shared" si="2"/>
        <v>0</v>
      </c>
      <c r="P45" s="12">
        <f t="shared" si="2"/>
        <v>0</v>
      </c>
      <c r="Q45" s="12">
        <f t="shared" si="2"/>
        <v>0</v>
      </c>
      <c r="R45" s="12">
        <f t="shared" si="2"/>
        <v>220</v>
      </c>
      <c r="S45" s="12">
        <f t="shared" si="2"/>
        <v>340</v>
      </c>
      <c r="T45" s="12">
        <f t="shared" si="2"/>
        <v>1210</v>
      </c>
      <c r="U45" s="10"/>
      <c r="V45" s="10"/>
    </row>
    <row r="46" spans="4:22" x14ac:dyDescent="0.25"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</row>
    <row r="47" spans="4:22" x14ac:dyDescent="0.25"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</row>
    <row r="48" spans="4:22" ht="24" customHeight="1" x14ac:dyDescent="0.25">
      <c r="D48" s="67" t="s">
        <v>91</v>
      </c>
      <c r="E48" s="67"/>
      <c r="F48" s="67"/>
      <c r="G48" s="67"/>
      <c r="H48" s="67"/>
      <c r="I48" s="67"/>
      <c r="J48" s="67"/>
      <c r="K48" s="13"/>
      <c r="L48" s="13"/>
      <c r="M48" s="13"/>
      <c r="N48" s="13"/>
      <c r="O48" s="13"/>
      <c r="P48" s="13"/>
      <c r="Q48" s="3"/>
      <c r="R48" s="3"/>
      <c r="S48" s="3"/>
      <c r="T48" s="3"/>
      <c r="U48" s="3"/>
      <c r="V48" s="3"/>
    </row>
    <row r="49" spans="4:22" x14ac:dyDescent="0.25">
      <c r="D49" s="67"/>
      <c r="E49" s="67"/>
      <c r="F49" s="67"/>
      <c r="G49" s="67"/>
      <c r="H49" s="67"/>
      <c r="I49" s="67"/>
      <c r="J49" s="67"/>
      <c r="K49" s="45"/>
      <c r="L49" s="45"/>
      <c r="M49" s="45"/>
      <c r="N49" s="3" t="s">
        <v>92</v>
      </c>
      <c r="O49" s="3"/>
      <c r="P49" s="3"/>
      <c r="Q49" s="3"/>
      <c r="R49" s="3"/>
      <c r="S49" s="3"/>
      <c r="T49" s="3"/>
      <c r="U49" s="3"/>
      <c r="V49" s="3"/>
    </row>
    <row r="50" spans="4:22" ht="15.75" x14ac:dyDescent="0.25">
      <c r="D50" s="3"/>
      <c r="E50" s="3"/>
      <c r="F50" s="3"/>
      <c r="G50" s="14"/>
      <c r="H50" s="15"/>
      <c r="I50" s="18"/>
      <c r="K50" s="68" t="s">
        <v>30</v>
      </c>
      <c r="L50" s="68"/>
      <c r="M50" s="68"/>
      <c r="N50" s="3"/>
      <c r="O50" s="3"/>
      <c r="P50" s="3"/>
      <c r="Q50" s="3"/>
      <c r="R50" s="3"/>
      <c r="S50" s="3"/>
      <c r="T50" s="3"/>
      <c r="U50" s="3"/>
      <c r="V50" s="3"/>
    </row>
  </sheetData>
  <mergeCells count="5">
    <mergeCell ref="D37:V37"/>
    <mergeCell ref="R33:U34"/>
    <mergeCell ref="D48:J49"/>
    <mergeCell ref="K50:M50"/>
    <mergeCell ref="K38:O38"/>
  </mergeCells>
  <phoneticPr fontId="17" type="noConversion"/>
  <pageMargins left="0.24" right="0.16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C1:S59"/>
  <sheetViews>
    <sheetView topLeftCell="A32" zoomScaleNormal="100" workbookViewId="0">
      <selection activeCell="U56" sqref="U56"/>
    </sheetView>
  </sheetViews>
  <sheetFormatPr defaultRowHeight="15" x14ac:dyDescent="0.25"/>
  <cols>
    <col min="1" max="2" width="0.28515625" customWidth="1"/>
    <col min="3" max="3" width="33" style="22" customWidth="1"/>
    <col min="4" max="5" width="7.85546875" style="22" customWidth="1"/>
    <col min="6" max="6" width="8.85546875" style="22" customWidth="1"/>
    <col min="7" max="7" width="8" style="22" customWidth="1"/>
    <col min="8" max="8" width="8.140625" style="22" customWidth="1"/>
    <col min="9" max="9" width="8.42578125" style="22" customWidth="1"/>
    <col min="10" max="10" width="8.28515625" style="22" customWidth="1"/>
    <col min="11" max="11" width="8.5703125" style="22" customWidth="1"/>
    <col min="12" max="13" width="8.85546875" style="22" customWidth="1"/>
    <col min="14" max="14" width="9" style="22" customWidth="1"/>
    <col min="15" max="15" width="8.85546875" style="22" customWidth="1"/>
    <col min="16" max="16" width="7.5703125" style="22" customWidth="1"/>
    <col min="17" max="17" width="11.28515625" hidden="1" customWidth="1"/>
    <col min="18" max="18" width="12.85546875" hidden="1" customWidth="1"/>
  </cols>
  <sheetData>
    <row r="1" spans="3:10" hidden="1" x14ac:dyDescent="0.25"/>
    <row r="2" spans="3:10" hidden="1" x14ac:dyDescent="0.25">
      <c r="C2" s="21" t="s">
        <v>21</v>
      </c>
    </row>
    <row r="3" spans="3:10" hidden="1" x14ac:dyDescent="0.25">
      <c r="J3" s="22" t="s">
        <v>6</v>
      </c>
    </row>
    <row r="4" spans="3:10" hidden="1" x14ac:dyDescent="0.25">
      <c r="C4" s="23" t="s">
        <v>0</v>
      </c>
      <c r="D4" s="23" t="s">
        <v>22</v>
      </c>
      <c r="E4" s="23" t="s">
        <v>23</v>
      </c>
      <c r="F4" s="23" t="s">
        <v>1</v>
      </c>
      <c r="G4" s="23" t="s">
        <v>2</v>
      </c>
      <c r="H4" s="23" t="s">
        <v>3</v>
      </c>
      <c r="I4" s="23" t="s">
        <v>4</v>
      </c>
      <c r="J4" s="23" t="s">
        <v>5</v>
      </c>
    </row>
    <row r="5" spans="3:10" hidden="1" x14ac:dyDescent="0.25">
      <c r="C5" s="23" t="s">
        <v>7</v>
      </c>
      <c r="D5" s="23">
        <v>180</v>
      </c>
      <c r="E5" s="23">
        <v>140</v>
      </c>
      <c r="F5" s="23">
        <v>40</v>
      </c>
      <c r="G5" s="23">
        <v>1940</v>
      </c>
      <c r="H5" s="23">
        <v>1450</v>
      </c>
      <c r="I5" s="23">
        <v>90</v>
      </c>
      <c r="J5" s="23">
        <f>SUM(D5:I5)</f>
        <v>3840</v>
      </c>
    </row>
    <row r="6" spans="3:10" hidden="1" x14ac:dyDescent="0.25">
      <c r="C6" s="23" t="s">
        <v>8</v>
      </c>
      <c r="D6" s="23">
        <v>180</v>
      </c>
      <c r="E6" s="23">
        <v>140</v>
      </c>
      <c r="F6" s="23">
        <v>200</v>
      </c>
      <c r="G6" s="23">
        <v>1400</v>
      </c>
      <c r="H6" s="23">
        <v>1450</v>
      </c>
      <c r="I6" s="23">
        <v>100</v>
      </c>
      <c r="J6" s="23">
        <f t="shared" ref="J6:J16" si="0">SUM(D6:I6)</f>
        <v>3470</v>
      </c>
    </row>
    <row r="7" spans="3:10" hidden="1" x14ac:dyDescent="0.25">
      <c r="C7" s="23" t="s">
        <v>9</v>
      </c>
      <c r="D7" s="23">
        <v>195</v>
      </c>
      <c r="E7" s="23">
        <v>155</v>
      </c>
      <c r="F7" s="23">
        <v>150</v>
      </c>
      <c r="G7" s="23">
        <v>1200</v>
      </c>
      <c r="H7" s="23">
        <v>1800</v>
      </c>
      <c r="I7" s="23">
        <v>100</v>
      </c>
      <c r="J7" s="23">
        <f t="shared" si="0"/>
        <v>3600</v>
      </c>
    </row>
    <row r="8" spans="3:10" hidden="1" x14ac:dyDescent="0.25">
      <c r="C8" s="23" t="s">
        <v>10</v>
      </c>
      <c r="D8" s="23">
        <v>180</v>
      </c>
      <c r="E8" s="23">
        <v>140</v>
      </c>
      <c r="F8" s="23">
        <v>80</v>
      </c>
      <c r="G8" s="23">
        <v>1500</v>
      </c>
      <c r="H8" s="23">
        <v>1100</v>
      </c>
      <c r="I8" s="23">
        <v>50</v>
      </c>
      <c r="J8" s="23">
        <f t="shared" si="0"/>
        <v>3050</v>
      </c>
    </row>
    <row r="9" spans="3:10" hidden="1" x14ac:dyDescent="0.25">
      <c r="C9" s="23" t="s">
        <v>11</v>
      </c>
      <c r="D9" s="23">
        <v>170</v>
      </c>
      <c r="E9" s="23">
        <v>130</v>
      </c>
      <c r="F9" s="23">
        <v>80</v>
      </c>
      <c r="G9" s="23">
        <v>900</v>
      </c>
      <c r="H9" s="23">
        <v>1100</v>
      </c>
      <c r="I9" s="23">
        <v>60</v>
      </c>
      <c r="J9" s="23">
        <f t="shared" si="0"/>
        <v>2440</v>
      </c>
    </row>
    <row r="10" spans="3:10" hidden="1" x14ac:dyDescent="0.25">
      <c r="C10" s="23" t="s">
        <v>12</v>
      </c>
      <c r="D10" s="23">
        <v>95</v>
      </c>
      <c r="E10" s="23">
        <v>75</v>
      </c>
      <c r="F10" s="23">
        <v>30</v>
      </c>
      <c r="G10" s="23">
        <v>1000</v>
      </c>
      <c r="H10" s="23">
        <v>650</v>
      </c>
      <c r="I10" s="23">
        <v>50</v>
      </c>
      <c r="J10" s="23">
        <f t="shared" si="0"/>
        <v>1900</v>
      </c>
    </row>
    <row r="11" spans="3:10" hidden="1" x14ac:dyDescent="0.25">
      <c r="C11" s="23" t="s">
        <v>13</v>
      </c>
      <c r="D11" s="23">
        <v>95</v>
      </c>
      <c r="E11" s="23">
        <v>75</v>
      </c>
      <c r="F11" s="23">
        <v>30</v>
      </c>
      <c r="G11" s="23">
        <v>600</v>
      </c>
      <c r="H11" s="23">
        <v>250</v>
      </c>
      <c r="I11" s="23">
        <v>50</v>
      </c>
      <c r="J11" s="23">
        <f t="shared" si="0"/>
        <v>1100</v>
      </c>
    </row>
    <row r="12" spans="3:10" hidden="1" x14ac:dyDescent="0.25">
      <c r="C12" s="23" t="s">
        <v>14</v>
      </c>
      <c r="D12" s="23">
        <v>95</v>
      </c>
      <c r="E12" s="23">
        <v>75</v>
      </c>
      <c r="F12" s="23">
        <v>30</v>
      </c>
      <c r="G12" s="23">
        <v>500</v>
      </c>
      <c r="H12" s="23">
        <v>400</v>
      </c>
      <c r="I12" s="23">
        <v>50</v>
      </c>
      <c r="J12" s="23">
        <f t="shared" si="0"/>
        <v>1150</v>
      </c>
    </row>
    <row r="13" spans="3:10" hidden="1" x14ac:dyDescent="0.25">
      <c r="C13" s="23" t="s">
        <v>15</v>
      </c>
      <c r="D13" s="23">
        <v>95</v>
      </c>
      <c r="E13" s="23">
        <v>75</v>
      </c>
      <c r="F13" s="23">
        <v>50</v>
      </c>
      <c r="G13" s="23">
        <v>600</v>
      </c>
      <c r="H13" s="23">
        <v>500</v>
      </c>
      <c r="I13" s="23">
        <v>50</v>
      </c>
      <c r="J13" s="23">
        <f t="shared" si="0"/>
        <v>1370</v>
      </c>
    </row>
    <row r="14" spans="3:10" hidden="1" x14ac:dyDescent="0.25">
      <c r="C14" s="23" t="s">
        <v>16</v>
      </c>
      <c r="D14" s="23">
        <v>110</v>
      </c>
      <c r="E14" s="23">
        <v>90</v>
      </c>
      <c r="F14" s="23">
        <v>60</v>
      </c>
      <c r="G14" s="23">
        <v>1100</v>
      </c>
      <c r="H14" s="23">
        <v>1000</v>
      </c>
      <c r="I14" s="23">
        <v>50</v>
      </c>
      <c r="J14" s="23">
        <f t="shared" si="0"/>
        <v>2410</v>
      </c>
    </row>
    <row r="15" spans="3:10" hidden="1" x14ac:dyDescent="0.25">
      <c r="C15" s="23" t="s">
        <v>17</v>
      </c>
      <c r="D15" s="23">
        <v>140</v>
      </c>
      <c r="E15" s="23">
        <v>110</v>
      </c>
      <c r="F15" s="23">
        <v>150</v>
      </c>
      <c r="G15" s="23">
        <v>2100</v>
      </c>
      <c r="H15" s="23">
        <v>1500</v>
      </c>
      <c r="I15" s="23">
        <v>100</v>
      </c>
      <c r="J15" s="23">
        <f t="shared" si="0"/>
        <v>4100</v>
      </c>
    </row>
    <row r="16" spans="3:10" hidden="1" x14ac:dyDescent="0.25">
      <c r="C16" s="23" t="s">
        <v>18</v>
      </c>
      <c r="D16" s="23">
        <v>180</v>
      </c>
      <c r="E16" s="23">
        <v>140</v>
      </c>
      <c r="F16" s="23">
        <v>200</v>
      </c>
      <c r="G16" s="23">
        <v>2100</v>
      </c>
      <c r="H16" s="23">
        <v>2400</v>
      </c>
      <c r="I16" s="23">
        <v>150</v>
      </c>
      <c r="J16" s="23">
        <f t="shared" si="0"/>
        <v>5170</v>
      </c>
    </row>
    <row r="17" spans="3:18" hidden="1" x14ac:dyDescent="0.25">
      <c r="C17" s="23" t="s">
        <v>5</v>
      </c>
      <c r="D17" s="23">
        <f t="shared" ref="D17:J17" si="1">SUM(D5:D16)</f>
        <v>1715</v>
      </c>
      <c r="E17" s="23">
        <f t="shared" si="1"/>
        <v>1345</v>
      </c>
      <c r="F17" s="23">
        <f t="shared" si="1"/>
        <v>1100</v>
      </c>
      <c r="G17" s="23">
        <f t="shared" si="1"/>
        <v>14940</v>
      </c>
      <c r="H17" s="23">
        <f t="shared" si="1"/>
        <v>13600</v>
      </c>
      <c r="I17" s="23">
        <f t="shared" si="1"/>
        <v>900</v>
      </c>
      <c r="J17" s="23">
        <f t="shared" si="1"/>
        <v>33600</v>
      </c>
    </row>
    <row r="18" spans="3:18" hidden="1" x14ac:dyDescent="0.25"/>
    <row r="19" spans="3:18" hidden="1" x14ac:dyDescent="0.25"/>
    <row r="20" spans="3:18" hidden="1" x14ac:dyDescent="0.25"/>
    <row r="21" spans="3:18" hidden="1" x14ac:dyDescent="0.25"/>
    <row r="22" spans="3:18" hidden="1" x14ac:dyDescent="0.25"/>
    <row r="23" spans="3:18" hidden="1" x14ac:dyDescent="0.25"/>
    <row r="24" spans="3:18" hidden="1" x14ac:dyDescent="0.25"/>
    <row r="25" spans="3:18" hidden="1" x14ac:dyDescent="0.25"/>
    <row r="26" spans="3:18" hidden="1" x14ac:dyDescent="0.25"/>
    <row r="27" spans="3:18" hidden="1" x14ac:dyDescent="0.25"/>
    <row r="28" spans="3:18" hidden="1" x14ac:dyDescent="0.25"/>
    <row r="29" spans="3:18" hidden="1" x14ac:dyDescent="0.25"/>
    <row r="30" spans="3:18" hidden="1" x14ac:dyDescent="0.25"/>
    <row r="31" spans="3:18" hidden="1" x14ac:dyDescent="0.25"/>
    <row r="32" spans="3:18" x14ac:dyDescent="0.25"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 t="s">
        <v>97</v>
      </c>
      <c r="N32" s="24"/>
      <c r="P32" s="24"/>
      <c r="Q32" s="3"/>
      <c r="R32" s="3"/>
    </row>
    <row r="33" spans="3:19" ht="45" customHeight="1" x14ac:dyDescent="0.25"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61" t="s">
        <v>99</v>
      </c>
      <c r="N33" s="61"/>
      <c r="O33" s="61"/>
      <c r="P33" s="61"/>
      <c r="Q33" s="3"/>
      <c r="R33" s="3"/>
      <c r="S33" s="3"/>
    </row>
    <row r="34" spans="3:19" hidden="1" x14ac:dyDescent="0.25"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61"/>
      <c r="N34" s="61"/>
      <c r="O34" s="61"/>
      <c r="P34" s="61"/>
      <c r="Q34" s="3"/>
      <c r="R34" s="3"/>
    </row>
    <row r="35" spans="3:19" hidden="1" x14ac:dyDescent="0.25"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3"/>
      <c r="R35" s="3"/>
    </row>
    <row r="36" spans="3:19" hidden="1" x14ac:dyDescent="0.25"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3"/>
      <c r="R36" s="3"/>
    </row>
    <row r="37" spans="3:19" ht="18.75" customHeight="1" x14ac:dyDescent="0.35">
      <c r="C37" s="69" t="s">
        <v>82</v>
      </c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</row>
    <row r="38" spans="3:19" x14ac:dyDescent="0.25">
      <c r="C38" s="24"/>
      <c r="D38" s="24"/>
      <c r="E38" s="24"/>
      <c r="F38" s="24"/>
      <c r="G38" s="24"/>
      <c r="H38" s="70" t="s">
        <v>31</v>
      </c>
      <c r="I38" s="70"/>
      <c r="J38" s="70"/>
      <c r="K38" s="70"/>
      <c r="L38" s="70"/>
      <c r="M38" s="24"/>
      <c r="N38" s="24"/>
      <c r="O38" s="24"/>
      <c r="P38" s="25" t="s">
        <v>27</v>
      </c>
      <c r="Q38" s="3"/>
      <c r="R38" s="3"/>
    </row>
    <row r="39" spans="3:19" ht="3" customHeight="1" x14ac:dyDescent="0.25"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Q39" s="3"/>
      <c r="R39" s="3"/>
    </row>
    <row r="40" spans="3:19" ht="24" customHeight="1" x14ac:dyDescent="0.25">
      <c r="C40" s="26" t="s">
        <v>28</v>
      </c>
      <c r="D40" s="27" t="s">
        <v>7</v>
      </c>
      <c r="E40" s="27" t="s">
        <v>8</v>
      </c>
      <c r="F40" s="27" t="s">
        <v>9</v>
      </c>
      <c r="G40" s="27" t="s">
        <v>10</v>
      </c>
      <c r="H40" s="27" t="s">
        <v>11</v>
      </c>
      <c r="I40" s="27" t="s">
        <v>12</v>
      </c>
      <c r="J40" s="27" t="s">
        <v>13</v>
      </c>
      <c r="K40" s="27" t="s">
        <v>24</v>
      </c>
      <c r="L40" s="27" t="s">
        <v>15</v>
      </c>
      <c r="M40" s="27" t="s">
        <v>16</v>
      </c>
      <c r="N40" s="27" t="s">
        <v>17</v>
      </c>
      <c r="O40" s="27" t="s">
        <v>18</v>
      </c>
      <c r="P40" s="27" t="s">
        <v>25</v>
      </c>
      <c r="Q40" s="7" t="s">
        <v>19</v>
      </c>
      <c r="R40" s="8" t="s">
        <v>20</v>
      </c>
    </row>
    <row r="41" spans="3:19" ht="29.25" customHeight="1" x14ac:dyDescent="0.25">
      <c r="C41" s="30" t="s">
        <v>98</v>
      </c>
      <c r="D41" s="27">
        <v>6600</v>
      </c>
      <c r="E41" s="27">
        <v>7020</v>
      </c>
      <c r="F41" s="27">
        <v>7100</v>
      </c>
      <c r="G41" s="27">
        <v>2440</v>
      </c>
      <c r="H41" s="27"/>
      <c r="I41" s="27"/>
      <c r="J41" s="27"/>
      <c r="K41" s="27"/>
      <c r="L41" s="27"/>
      <c r="M41" s="27"/>
      <c r="N41" s="27">
        <v>2150</v>
      </c>
      <c r="O41" s="27">
        <v>5000</v>
      </c>
      <c r="P41" s="27">
        <f t="shared" ref="P41:P52" si="2">SUM(D41:O41)</f>
        <v>30310</v>
      </c>
      <c r="Q41" s="7"/>
      <c r="R41" s="8"/>
    </row>
    <row r="42" spans="3:19" ht="30" hidden="1" customHeight="1" x14ac:dyDescent="0.25">
      <c r="C42" s="29" t="s">
        <v>73</v>
      </c>
      <c r="D42" s="27">
        <v>100</v>
      </c>
      <c r="E42" s="27">
        <v>100</v>
      </c>
      <c r="F42" s="27">
        <v>100</v>
      </c>
      <c r="G42" s="27">
        <v>10</v>
      </c>
      <c r="H42" s="27"/>
      <c r="I42" s="27"/>
      <c r="J42" s="27"/>
      <c r="K42" s="27"/>
      <c r="L42" s="27"/>
      <c r="M42" s="27"/>
      <c r="N42" s="27">
        <v>90</v>
      </c>
      <c r="O42" s="27">
        <v>90</v>
      </c>
      <c r="P42" s="27">
        <f t="shared" si="2"/>
        <v>490</v>
      </c>
      <c r="Q42" s="7"/>
      <c r="R42" s="8"/>
    </row>
    <row r="43" spans="3:19" ht="19.5" customHeight="1" x14ac:dyDescent="0.25">
      <c r="C43" s="30" t="s">
        <v>35</v>
      </c>
      <c r="D43" s="27">
        <v>2000</v>
      </c>
      <c r="E43" s="27">
        <v>2000</v>
      </c>
      <c r="F43" s="27">
        <v>2000</v>
      </c>
      <c r="G43" s="27">
        <v>400</v>
      </c>
      <c r="H43" s="27"/>
      <c r="I43" s="27"/>
      <c r="J43" s="27"/>
      <c r="K43" s="27"/>
      <c r="L43" s="27"/>
      <c r="M43" s="27"/>
      <c r="N43" s="27">
        <v>800</v>
      </c>
      <c r="O43" s="27">
        <v>1200</v>
      </c>
      <c r="P43" s="27">
        <f t="shared" si="2"/>
        <v>8400</v>
      </c>
      <c r="Q43" s="7"/>
      <c r="R43" s="8"/>
    </row>
    <row r="44" spans="3:19" ht="42.75" hidden="1" customHeight="1" x14ac:dyDescent="0.25">
      <c r="C44" s="30" t="s">
        <v>75</v>
      </c>
      <c r="D44" s="27">
        <v>250</v>
      </c>
      <c r="E44" s="27">
        <v>250</v>
      </c>
      <c r="F44" s="27">
        <v>230</v>
      </c>
      <c r="G44" s="27">
        <v>11</v>
      </c>
      <c r="H44" s="27"/>
      <c r="I44" s="27"/>
      <c r="J44" s="27"/>
      <c r="K44" s="27"/>
      <c r="L44" s="27"/>
      <c r="M44" s="27"/>
      <c r="N44" s="27">
        <v>230</v>
      </c>
      <c r="O44" s="27">
        <v>250</v>
      </c>
      <c r="P44" s="27">
        <f t="shared" si="2"/>
        <v>1221</v>
      </c>
      <c r="Q44" s="7"/>
      <c r="R44" s="8"/>
    </row>
    <row r="45" spans="3:19" ht="33.75" customHeight="1" x14ac:dyDescent="0.25">
      <c r="C45" s="29" t="s">
        <v>39</v>
      </c>
      <c r="D45" s="27">
        <v>1100</v>
      </c>
      <c r="E45" s="27">
        <v>1000</v>
      </c>
      <c r="F45" s="27">
        <v>800</v>
      </c>
      <c r="G45" s="27">
        <v>50</v>
      </c>
      <c r="H45" s="27"/>
      <c r="I45" s="27"/>
      <c r="J45" s="27"/>
      <c r="K45" s="27"/>
      <c r="L45" s="27"/>
      <c r="M45" s="27"/>
      <c r="N45" s="27">
        <v>800</v>
      </c>
      <c r="O45" s="27">
        <v>1000</v>
      </c>
      <c r="P45" s="27">
        <f t="shared" si="2"/>
        <v>4750</v>
      </c>
      <c r="Q45" s="7"/>
      <c r="R45" s="8"/>
    </row>
    <row r="46" spans="3:19" ht="2.25" hidden="1" customHeight="1" x14ac:dyDescent="0.25">
      <c r="C46" s="29" t="s">
        <v>37</v>
      </c>
      <c r="D46" s="27">
        <v>150</v>
      </c>
      <c r="E46" s="27">
        <v>150</v>
      </c>
      <c r="F46" s="27">
        <v>150</v>
      </c>
      <c r="G46" s="27">
        <v>15</v>
      </c>
      <c r="H46" s="27"/>
      <c r="I46" s="27"/>
      <c r="J46" s="27"/>
      <c r="K46" s="27"/>
      <c r="L46" s="27"/>
      <c r="M46" s="27"/>
      <c r="N46" s="27">
        <v>150</v>
      </c>
      <c r="O46" s="27">
        <v>150</v>
      </c>
      <c r="P46" s="27">
        <f t="shared" si="2"/>
        <v>765</v>
      </c>
      <c r="Q46" s="7"/>
      <c r="R46" s="8"/>
    </row>
    <row r="47" spans="3:19" ht="28.5" customHeight="1" x14ac:dyDescent="0.25">
      <c r="C47" s="29" t="s">
        <v>38</v>
      </c>
      <c r="D47" s="27">
        <v>500</v>
      </c>
      <c r="E47" s="27">
        <v>400</v>
      </c>
      <c r="F47" s="27">
        <v>270</v>
      </c>
      <c r="G47" s="27">
        <v>20</v>
      </c>
      <c r="H47" s="27"/>
      <c r="I47" s="27"/>
      <c r="J47" s="27"/>
      <c r="K47" s="27"/>
      <c r="L47" s="27"/>
      <c r="M47" s="27"/>
      <c r="N47" s="27">
        <v>300</v>
      </c>
      <c r="O47" s="27">
        <v>500</v>
      </c>
      <c r="P47" s="27">
        <f t="shared" si="2"/>
        <v>1990</v>
      </c>
      <c r="Q47" s="7"/>
      <c r="R47" s="8"/>
    </row>
    <row r="48" spans="3:19" ht="2.25" hidden="1" customHeight="1" x14ac:dyDescent="0.25">
      <c r="C48" s="29" t="s">
        <v>78</v>
      </c>
      <c r="D48" s="27">
        <v>200</v>
      </c>
      <c r="E48" s="27">
        <v>200</v>
      </c>
      <c r="F48" s="27">
        <v>200</v>
      </c>
      <c r="G48" s="27">
        <v>20</v>
      </c>
      <c r="H48" s="27"/>
      <c r="I48" s="27"/>
      <c r="J48" s="27"/>
      <c r="K48" s="27"/>
      <c r="L48" s="27"/>
      <c r="M48" s="27"/>
      <c r="N48" s="27">
        <v>200</v>
      </c>
      <c r="O48" s="27">
        <v>200</v>
      </c>
      <c r="P48" s="27">
        <f t="shared" si="2"/>
        <v>1020</v>
      </c>
      <c r="Q48" s="7"/>
      <c r="R48" s="8"/>
    </row>
    <row r="49" spans="3:18" ht="19.5" customHeight="1" x14ac:dyDescent="0.25">
      <c r="C49" s="29" t="s">
        <v>40</v>
      </c>
      <c r="D49" s="27">
        <v>450</v>
      </c>
      <c r="E49" s="27">
        <v>350</v>
      </c>
      <c r="F49" s="27">
        <v>280</v>
      </c>
      <c r="G49" s="27">
        <v>20</v>
      </c>
      <c r="H49" s="27"/>
      <c r="I49" s="27"/>
      <c r="J49" s="27"/>
      <c r="K49" s="27"/>
      <c r="L49" s="27"/>
      <c r="M49" s="27"/>
      <c r="N49" s="27">
        <v>300</v>
      </c>
      <c r="O49" s="27">
        <v>400</v>
      </c>
      <c r="P49" s="27">
        <f t="shared" si="2"/>
        <v>1800</v>
      </c>
      <c r="Q49" s="7"/>
      <c r="R49" s="8"/>
    </row>
    <row r="50" spans="3:18" ht="30" customHeight="1" x14ac:dyDescent="0.25">
      <c r="C50" s="29" t="s">
        <v>41</v>
      </c>
      <c r="D50" s="27">
        <v>350</v>
      </c>
      <c r="E50" s="27">
        <v>300</v>
      </c>
      <c r="F50" s="27">
        <v>220</v>
      </c>
      <c r="G50" s="27">
        <v>30</v>
      </c>
      <c r="H50" s="27"/>
      <c r="I50" s="27"/>
      <c r="J50" s="27"/>
      <c r="K50" s="27"/>
      <c r="L50" s="27"/>
      <c r="M50" s="27"/>
      <c r="N50" s="27">
        <v>200</v>
      </c>
      <c r="O50" s="27">
        <v>360</v>
      </c>
      <c r="P50" s="27">
        <f t="shared" si="2"/>
        <v>1460</v>
      </c>
      <c r="Q50" s="7"/>
      <c r="R50" s="8"/>
    </row>
    <row r="51" spans="3:18" ht="30" customHeight="1" x14ac:dyDescent="0.25">
      <c r="C51" s="29" t="s">
        <v>43</v>
      </c>
      <c r="D51" s="27">
        <v>300</v>
      </c>
      <c r="E51" s="27">
        <v>250</v>
      </c>
      <c r="F51" s="27">
        <v>180</v>
      </c>
      <c r="G51" s="27">
        <v>20</v>
      </c>
      <c r="H51" s="27"/>
      <c r="I51" s="27"/>
      <c r="J51" s="27"/>
      <c r="K51" s="27"/>
      <c r="L51" s="27"/>
      <c r="M51" s="27"/>
      <c r="N51" s="27">
        <v>180</v>
      </c>
      <c r="O51" s="27">
        <v>280</v>
      </c>
      <c r="P51" s="27">
        <f t="shared" si="2"/>
        <v>1210</v>
      </c>
      <c r="Q51" s="7"/>
      <c r="R51" s="8"/>
    </row>
    <row r="52" spans="3:18" ht="30" customHeight="1" x14ac:dyDescent="0.25">
      <c r="C52" s="29" t="s">
        <v>44</v>
      </c>
      <c r="D52" s="27">
        <v>200</v>
      </c>
      <c r="E52" s="27">
        <v>180</v>
      </c>
      <c r="F52" s="27">
        <v>150</v>
      </c>
      <c r="G52" s="27">
        <v>20</v>
      </c>
      <c r="H52" s="27"/>
      <c r="I52" s="27"/>
      <c r="J52" s="27"/>
      <c r="K52" s="27"/>
      <c r="L52" s="27"/>
      <c r="M52" s="27"/>
      <c r="N52" s="27">
        <v>100</v>
      </c>
      <c r="O52" s="27">
        <v>180</v>
      </c>
      <c r="P52" s="27">
        <f t="shared" si="2"/>
        <v>830</v>
      </c>
      <c r="Q52" s="10"/>
      <c r="R52" s="10" t="s">
        <v>26</v>
      </c>
    </row>
    <row r="53" spans="3:18" ht="20.25" customHeight="1" x14ac:dyDescent="0.25">
      <c r="C53" s="38" t="s">
        <v>5</v>
      </c>
      <c r="D53" s="39">
        <f t="shared" ref="D53:P53" si="3">D52+D51+D50+D49+D47+D45+D43+D41</f>
        <v>11500</v>
      </c>
      <c r="E53" s="39">
        <f t="shared" si="3"/>
        <v>11500</v>
      </c>
      <c r="F53" s="39">
        <f t="shared" si="3"/>
        <v>11000</v>
      </c>
      <c r="G53" s="39">
        <f t="shared" si="3"/>
        <v>3000</v>
      </c>
      <c r="H53" s="39">
        <f t="shared" si="3"/>
        <v>0</v>
      </c>
      <c r="I53" s="39">
        <f t="shared" si="3"/>
        <v>0</v>
      </c>
      <c r="J53" s="39">
        <f t="shared" si="3"/>
        <v>0</v>
      </c>
      <c r="K53" s="39">
        <f t="shared" si="3"/>
        <v>0</v>
      </c>
      <c r="L53" s="39">
        <f t="shared" si="3"/>
        <v>0</v>
      </c>
      <c r="M53" s="39">
        <f t="shared" si="3"/>
        <v>0</v>
      </c>
      <c r="N53" s="39">
        <f t="shared" si="3"/>
        <v>4830</v>
      </c>
      <c r="O53" s="39">
        <f t="shared" si="3"/>
        <v>8920</v>
      </c>
      <c r="P53" s="39">
        <f t="shared" si="3"/>
        <v>50750</v>
      </c>
      <c r="Q53" s="10"/>
      <c r="R53" s="10"/>
    </row>
    <row r="54" spans="3:18" ht="0.75" hidden="1" customHeight="1" x14ac:dyDescent="0.25"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13"/>
      <c r="R54" s="13"/>
    </row>
    <row r="55" spans="3:18" hidden="1" x14ac:dyDescent="0.25"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3"/>
      <c r="R55" s="3"/>
    </row>
    <row r="56" spans="3:18" ht="23.25" customHeight="1" x14ac:dyDescent="0.25">
      <c r="C56" s="62" t="s">
        <v>91</v>
      </c>
      <c r="D56" s="62"/>
      <c r="E56" s="62"/>
      <c r="F56" s="62"/>
      <c r="G56" s="62"/>
      <c r="H56" s="15"/>
      <c r="I56" s="15"/>
      <c r="J56" s="15"/>
      <c r="K56" s="15"/>
      <c r="L56" s="15"/>
      <c r="M56" s="15"/>
      <c r="N56" s="3"/>
      <c r="O56" s="3"/>
      <c r="P56" s="3"/>
      <c r="Q56" s="3"/>
      <c r="R56" s="3"/>
    </row>
    <row r="57" spans="3:18" ht="15.75" customHeight="1" x14ac:dyDescent="0.25">
      <c r="C57" s="62"/>
      <c r="D57" s="62"/>
      <c r="E57" s="62"/>
      <c r="F57" s="62"/>
      <c r="G57" s="62"/>
      <c r="H57" s="46"/>
      <c r="I57" s="46"/>
      <c r="J57" s="46"/>
      <c r="K57" s="15" t="s">
        <v>92</v>
      </c>
      <c r="L57" s="15"/>
      <c r="M57" s="15"/>
      <c r="N57" s="3"/>
      <c r="O57" s="3"/>
      <c r="P57" s="3"/>
      <c r="Q57" s="3"/>
      <c r="R57" s="3"/>
    </row>
    <row r="58" spans="3:18" ht="15.75" x14ac:dyDescent="0.25">
      <c r="C58" s="3"/>
      <c r="D58" s="14"/>
      <c r="E58" s="15"/>
      <c r="F58" s="18"/>
      <c r="G58"/>
      <c r="H58" s="68" t="s">
        <v>30</v>
      </c>
      <c r="I58" s="68"/>
      <c r="J58" s="68"/>
      <c r="K58" s="3"/>
      <c r="L58" s="3"/>
      <c r="M58" s="3"/>
      <c r="N58" s="3"/>
      <c r="O58" s="3"/>
      <c r="P58" s="3"/>
    </row>
    <row r="59" spans="3:18" x14ac:dyDescent="0.25"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</row>
  </sheetData>
  <mergeCells count="5">
    <mergeCell ref="C37:R37"/>
    <mergeCell ref="C56:G57"/>
    <mergeCell ref="H58:J58"/>
    <mergeCell ref="M33:P34"/>
    <mergeCell ref="H38:L38"/>
  </mergeCells>
  <pageMargins left="0.23622047244094491" right="0.15748031496062992" top="0.74803149606299213" bottom="0.35433070866141736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98"/>
  <sheetViews>
    <sheetView tabSelected="1" topLeftCell="D32" zoomScale="120" zoomScaleNormal="120" workbookViewId="0">
      <selection activeCell="N33" sqref="N33:Q34"/>
    </sheetView>
  </sheetViews>
  <sheetFormatPr defaultRowHeight="15" x14ac:dyDescent="0.25"/>
  <cols>
    <col min="1" max="3" width="0.28515625" style="3" hidden="1" customWidth="1"/>
    <col min="4" max="4" width="34.28515625" style="3" customWidth="1"/>
    <col min="5" max="5" width="8.140625" style="3" customWidth="1"/>
    <col min="6" max="6" width="7.85546875" style="3" customWidth="1"/>
    <col min="7" max="7" width="8.85546875" style="3" customWidth="1"/>
    <col min="8" max="8" width="8" style="3" customWidth="1"/>
    <col min="9" max="9" width="8.140625" style="3" customWidth="1"/>
    <col min="10" max="10" width="8.42578125" style="3" customWidth="1"/>
    <col min="11" max="11" width="8.28515625" style="3" customWidth="1"/>
    <col min="12" max="12" width="8.5703125" style="3" customWidth="1"/>
    <col min="13" max="14" width="8.85546875" style="3" customWidth="1"/>
    <col min="15" max="15" width="9.28515625" style="3" customWidth="1"/>
    <col min="16" max="16" width="7.7109375" style="3" customWidth="1"/>
    <col min="17" max="17" width="8.140625" style="3" customWidth="1"/>
    <col min="18" max="18" width="11.28515625" hidden="1" customWidth="1"/>
    <col min="19" max="19" width="12.85546875" hidden="1" customWidth="1"/>
  </cols>
  <sheetData>
    <row r="1" spans="4:11" hidden="1" x14ac:dyDescent="0.25"/>
    <row r="2" spans="4:11" hidden="1" x14ac:dyDescent="0.25">
      <c r="D2" s="34" t="s">
        <v>21</v>
      </c>
    </row>
    <row r="3" spans="4:11" hidden="1" x14ac:dyDescent="0.25">
      <c r="K3" s="3" t="s">
        <v>6</v>
      </c>
    </row>
    <row r="4" spans="4:11" hidden="1" x14ac:dyDescent="0.25">
      <c r="D4" s="35" t="s">
        <v>0</v>
      </c>
      <c r="E4" s="35" t="s">
        <v>22</v>
      </c>
      <c r="F4" s="35" t="s">
        <v>23</v>
      </c>
      <c r="G4" s="35" t="s">
        <v>1</v>
      </c>
      <c r="H4" s="35" t="s">
        <v>2</v>
      </c>
      <c r="I4" s="35" t="s">
        <v>3</v>
      </c>
      <c r="J4" s="35" t="s">
        <v>4</v>
      </c>
      <c r="K4" s="35" t="s">
        <v>5</v>
      </c>
    </row>
    <row r="5" spans="4:11" hidden="1" x14ac:dyDescent="0.25">
      <c r="D5" s="35" t="s">
        <v>7</v>
      </c>
      <c r="E5" s="35">
        <v>180</v>
      </c>
      <c r="F5" s="35">
        <v>140</v>
      </c>
      <c r="G5" s="35">
        <v>40</v>
      </c>
      <c r="H5" s="35">
        <v>1940</v>
      </c>
      <c r="I5" s="35">
        <v>1450</v>
      </c>
      <c r="J5" s="35">
        <v>90</v>
      </c>
      <c r="K5" s="35">
        <f>SUM(E5:J5)</f>
        <v>3840</v>
      </c>
    </row>
    <row r="6" spans="4:11" hidden="1" x14ac:dyDescent="0.25">
      <c r="D6" s="35" t="s">
        <v>8</v>
      </c>
      <c r="E6" s="35">
        <v>180</v>
      </c>
      <c r="F6" s="35">
        <v>140</v>
      </c>
      <c r="G6" s="35">
        <v>200</v>
      </c>
      <c r="H6" s="35">
        <v>1400</v>
      </c>
      <c r="I6" s="35">
        <v>1450</v>
      </c>
      <c r="J6" s="35">
        <v>100</v>
      </c>
      <c r="K6" s="35">
        <f t="shared" ref="K6:K16" si="0">SUM(E6:J6)</f>
        <v>3470</v>
      </c>
    </row>
    <row r="7" spans="4:11" hidden="1" x14ac:dyDescent="0.25">
      <c r="D7" s="35" t="s">
        <v>9</v>
      </c>
      <c r="E7" s="35">
        <v>195</v>
      </c>
      <c r="F7" s="35">
        <v>155</v>
      </c>
      <c r="G7" s="35">
        <v>150</v>
      </c>
      <c r="H7" s="35">
        <v>1200</v>
      </c>
      <c r="I7" s="35">
        <v>1800</v>
      </c>
      <c r="J7" s="35">
        <v>100</v>
      </c>
      <c r="K7" s="35">
        <f t="shared" si="0"/>
        <v>3600</v>
      </c>
    </row>
    <row r="8" spans="4:11" hidden="1" x14ac:dyDescent="0.25">
      <c r="D8" s="35" t="s">
        <v>10</v>
      </c>
      <c r="E8" s="35">
        <v>180</v>
      </c>
      <c r="F8" s="35">
        <v>140</v>
      </c>
      <c r="G8" s="35">
        <v>80</v>
      </c>
      <c r="H8" s="35">
        <v>1500</v>
      </c>
      <c r="I8" s="35">
        <v>1100</v>
      </c>
      <c r="J8" s="35">
        <v>50</v>
      </c>
      <c r="K8" s="35">
        <f t="shared" si="0"/>
        <v>3050</v>
      </c>
    </row>
    <row r="9" spans="4:11" hidden="1" x14ac:dyDescent="0.25">
      <c r="D9" s="35" t="s">
        <v>11</v>
      </c>
      <c r="E9" s="35">
        <v>170</v>
      </c>
      <c r="F9" s="35">
        <v>130</v>
      </c>
      <c r="G9" s="35">
        <v>80</v>
      </c>
      <c r="H9" s="35">
        <v>900</v>
      </c>
      <c r="I9" s="35">
        <v>1100</v>
      </c>
      <c r="J9" s="35">
        <v>60</v>
      </c>
      <c r="K9" s="35">
        <f t="shared" si="0"/>
        <v>2440</v>
      </c>
    </row>
    <row r="10" spans="4:11" hidden="1" x14ac:dyDescent="0.25">
      <c r="D10" s="35" t="s">
        <v>12</v>
      </c>
      <c r="E10" s="35">
        <v>95</v>
      </c>
      <c r="F10" s="35">
        <v>75</v>
      </c>
      <c r="G10" s="35">
        <v>30</v>
      </c>
      <c r="H10" s="35">
        <v>1000</v>
      </c>
      <c r="I10" s="35">
        <v>650</v>
      </c>
      <c r="J10" s="35">
        <v>50</v>
      </c>
      <c r="K10" s="35">
        <f t="shared" si="0"/>
        <v>1900</v>
      </c>
    </row>
    <row r="11" spans="4:11" hidden="1" x14ac:dyDescent="0.25">
      <c r="D11" s="35" t="s">
        <v>13</v>
      </c>
      <c r="E11" s="35">
        <v>95</v>
      </c>
      <c r="F11" s="35">
        <v>75</v>
      </c>
      <c r="G11" s="35">
        <v>30</v>
      </c>
      <c r="H11" s="35">
        <v>600</v>
      </c>
      <c r="I11" s="35">
        <v>250</v>
      </c>
      <c r="J11" s="35">
        <v>50</v>
      </c>
      <c r="K11" s="35">
        <f t="shared" si="0"/>
        <v>1100</v>
      </c>
    </row>
    <row r="12" spans="4:11" hidden="1" x14ac:dyDescent="0.25">
      <c r="D12" s="35" t="s">
        <v>14</v>
      </c>
      <c r="E12" s="35">
        <v>95</v>
      </c>
      <c r="F12" s="35">
        <v>75</v>
      </c>
      <c r="G12" s="35">
        <v>30</v>
      </c>
      <c r="H12" s="35">
        <v>500</v>
      </c>
      <c r="I12" s="35">
        <v>400</v>
      </c>
      <c r="J12" s="35">
        <v>50</v>
      </c>
      <c r="K12" s="35">
        <f t="shared" si="0"/>
        <v>1150</v>
      </c>
    </row>
    <row r="13" spans="4:11" hidden="1" x14ac:dyDescent="0.25">
      <c r="D13" s="35" t="s">
        <v>15</v>
      </c>
      <c r="E13" s="35">
        <v>95</v>
      </c>
      <c r="F13" s="35">
        <v>75</v>
      </c>
      <c r="G13" s="35">
        <v>50</v>
      </c>
      <c r="H13" s="35">
        <v>600</v>
      </c>
      <c r="I13" s="35">
        <v>500</v>
      </c>
      <c r="J13" s="35">
        <v>50</v>
      </c>
      <c r="K13" s="35">
        <f t="shared" si="0"/>
        <v>1370</v>
      </c>
    </row>
    <row r="14" spans="4:11" hidden="1" x14ac:dyDescent="0.25">
      <c r="D14" s="35" t="s">
        <v>16</v>
      </c>
      <c r="E14" s="35">
        <v>110</v>
      </c>
      <c r="F14" s="35">
        <v>90</v>
      </c>
      <c r="G14" s="35">
        <v>60</v>
      </c>
      <c r="H14" s="35">
        <v>1100</v>
      </c>
      <c r="I14" s="35">
        <v>1000</v>
      </c>
      <c r="J14" s="35">
        <v>50</v>
      </c>
      <c r="K14" s="35">
        <f t="shared" si="0"/>
        <v>2410</v>
      </c>
    </row>
    <row r="15" spans="4:11" hidden="1" x14ac:dyDescent="0.25">
      <c r="D15" s="35" t="s">
        <v>17</v>
      </c>
      <c r="E15" s="35">
        <v>140</v>
      </c>
      <c r="F15" s="35">
        <v>110</v>
      </c>
      <c r="G15" s="35">
        <v>150</v>
      </c>
      <c r="H15" s="35">
        <v>2100</v>
      </c>
      <c r="I15" s="35">
        <v>1500</v>
      </c>
      <c r="J15" s="35">
        <v>100</v>
      </c>
      <c r="K15" s="35">
        <f t="shared" si="0"/>
        <v>4100</v>
      </c>
    </row>
    <row r="16" spans="4:11" hidden="1" x14ac:dyDescent="0.25">
      <c r="D16" s="35" t="s">
        <v>18</v>
      </c>
      <c r="E16" s="35">
        <v>180</v>
      </c>
      <c r="F16" s="35">
        <v>140</v>
      </c>
      <c r="G16" s="35">
        <v>200</v>
      </c>
      <c r="H16" s="35">
        <v>2100</v>
      </c>
      <c r="I16" s="35">
        <v>2400</v>
      </c>
      <c r="J16" s="35">
        <v>150</v>
      </c>
      <c r="K16" s="35">
        <f t="shared" si="0"/>
        <v>5170</v>
      </c>
    </row>
    <row r="17" spans="4:19" hidden="1" x14ac:dyDescent="0.25">
      <c r="D17" s="35" t="s">
        <v>5</v>
      </c>
      <c r="E17" s="35">
        <f t="shared" ref="E17:K17" si="1">SUM(E5:E16)</f>
        <v>1715</v>
      </c>
      <c r="F17" s="35">
        <f t="shared" si="1"/>
        <v>1345</v>
      </c>
      <c r="G17" s="35">
        <f t="shared" si="1"/>
        <v>1100</v>
      </c>
      <c r="H17" s="35">
        <f t="shared" si="1"/>
        <v>14940</v>
      </c>
      <c r="I17" s="35">
        <f t="shared" si="1"/>
        <v>13600</v>
      </c>
      <c r="J17" s="35">
        <f t="shared" si="1"/>
        <v>900</v>
      </c>
      <c r="K17" s="35">
        <f t="shared" si="1"/>
        <v>33600</v>
      </c>
    </row>
    <row r="18" spans="4:19" hidden="1" x14ac:dyDescent="0.25"/>
    <row r="19" spans="4:19" hidden="1" x14ac:dyDescent="0.25"/>
    <row r="20" spans="4:19" hidden="1" x14ac:dyDescent="0.25"/>
    <row r="21" spans="4:19" hidden="1" x14ac:dyDescent="0.25"/>
    <row r="22" spans="4:19" hidden="1" x14ac:dyDescent="0.25"/>
    <row r="23" spans="4:19" hidden="1" x14ac:dyDescent="0.25"/>
    <row r="24" spans="4:19" hidden="1" x14ac:dyDescent="0.25"/>
    <row r="25" spans="4:19" hidden="1" x14ac:dyDescent="0.25"/>
    <row r="26" spans="4:19" hidden="1" x14ac:dyDescent="0.25"/>
    <row r="27" spans="4:19" hidden="1" x14ac:dyDescent="0.25"/>
    <row r="28" spans="4:19" hidden="1" x14ac:dyDescent="0.25"/>
    <row r="29" spans="4:19" hidden="1" x14ac:dyDescent="0.25"/>
    <row r="30" spans="4:19" hidden="1" x14ac:dyDescent="0.25"/>
    <row r="31" spans="4:19" hidden="1" x14ac:dyDescent="0.25"/>
    <row r="32" spans="4:19" x14ac:dyDescent="0.25">
      <c r="N32" s="13" t="s">
        <v>96</v>
      </c>
      <c r="R32" s="3"/>
      <c r="S32" s="3"/>
    </row>
    <row r="33" spans="2:20" x14ac:dyDescent="0.25">
      <c r="N33" s="67" t="s">
        <v>109</v>
      </c>
      <c r="O33" s="67"/>
      <c r="P33" s="67"/>
      <c r="Q33" s="67"/>
      <c r="R33" s="3"/>
      <c r="S33" s="3"/>
      <c r="T33" s="3"/>
    </row>
    <row r="34" spans="2:20" ht="25.5" customHeight="1" x14ac:dyDescent="0.25">
      <c r="N34" s="67"/>
      <c r="O34" s="67"/>
      <c r="P34" s="67"/>
      <c r="Q34" s="67"/>
      <c r="R34" s="3"/>
      <c r="S34" s="3"/>
    </row>
    <row r="35" spans="2:20" hidden="1" x14ac:dyDescent="0.25">
      <c r="R35" s="3"/>
      <c r="S35" s="3"/>
    </row>
    <row r="36" spans="2:20" hidden="1" x14ac:dyDescent="0.25">
      <c r="R36" s="3"/>
      <c r="S36" s="3"/>
    </row>
    <row r="37" spans="2:20" ht="19.5" x14ac:dyDescent="0.35">
      <c r="D37" s="69" t="s">
        <v>79</v>
      </c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</row>
    <row r="38" spans="2:20" x14ac:dyDescent="0.25">
      <c r="I38" s="64" t="s">
        <v>31</v>
      </c>
      <c r="J38" s="64"/>
      <c r="K38" s="64"/>
      <c r="L38" s="64"/>
      <c r="M38" s="64"/>
      <c r="N38" s="19"/>
      <c r="O38" s="19"/>
      <c r="P38" s="19"/>
      <c r="R38" s="3"/>
      <c r="S38" s="3"/>
    </row>
    <row r="39" spans="2:20" ht="14.25" customHeight="1" x14ac:dyDescent="0.25">
      <c r="Q39" s="5" t="s">
        <v>32</v>
      </c>
      <c r="R39" s="3"/>
      <c r="S39" s="3"/>
    </row>
    <row r="40" spans="2:20" ht="30" customHeight="1" x14ac:dyDescent="0.25">
      <c r="C40" s="36" t="s">
        <v>69</v>
      </c>
      <c r="D40" s="17" t="s">
        <v>28</v>
      </c>
      <c r="E40" s="6" t="s">
        <v>7</v>
      </c>
      <c r="F40" s="6" t="s">
        <v>8</v>
      </c>
      <c r="G40" s="6" t="s">
        <v>9</v>
      </c>
      <c r="H40" s="6" t="s">
        <v>10</v>
      </c>
      <c r="I40" s="6" t="s">
        <v>11</v>
      </c>
      <c r="J40" s="6" t="s">
        <v>12</v>
      </c>
      <c r="K40" s="6" t="s">
        <v>13</v>
      </c>
      <c r="L40" s="6" t="s">
        <v>24</v>
      </c>
      <c r="M40" s="6" t="s">
        <v>15</v>
      </c>
      <c r="N40" s="6" t="s">
        <v>16</v>
      </c>
      <c r="O40" s="6" t="s">
        <v>17</v>
      </c>
      <c r="P40" s="6" t="s">
        <v>18</v>
      </c>
      <c r="Q40" s="6" t="s">
        <v>25</v>
      </c>
      <c r="R40" s="7" t="s">
        <v>19</v>
      </c>
      <c r="S40" s="8" t="s">
        <v>20</v>
      </c>
    </row>
    <row r="41" spans="2:20" ht="18.75" customHeight="1" x14ac:dyDescent="0.25">
      <c r="B41" s="3">
        <v>1</v>
      </c>
      <c r="C41" s="40">
        <v>1</v>
      </c>
      <c r="D41" s="43" t="s">
        <v>45</v>
      </c>
      <c r="E41" s="6">
        <v>1500</v>
      </c>
      <c r="F41" s="6">
        <v>1500</v>
      </c>
      <c r="G41" s="6">
        <v>1500</v>
      </c>
      <c r="H41" s="6">
        <v>500</v>
      </c>
      <c r="I41" s="6">
        <v>100</v>
      </c>
      <c r="J41" s="6">
        <v>100</v>
      </c>
      <c r="K41" s="6">
        <v>100</v>
      </c>
      <c r="L41" s="6">
        <v>100</v>
      </c>
      <c r="M41" s="6">
        <v>100</v>
      </c>
      <c r="N41" s="6">
        <v>500</v>
      </c>
      <c r="O41" s="6">
        <v>1000</v>
      </c>
      <c r="P41" s="6">
        <v>1500</v>
      </c>
      <c r="Q41" s="6">
        <f>SUM(E41:P41)</f>
        <v>8500</v>
      </c>
      <c r="R41" s="7"/>
      <c r="S41" s="8"/>
    </row>
    <row r="42" spans="2:20" ht="30" customHeight="1" x14ac:dyDescent="0.25">
      <c r="C42" s="40">
        <v>2</v>
      </c>
      <c r="D42" s="43" t="s">
        <v>46</v>
      </c>
      <c r="E42" s="6">
        <v>90</v>
      </c>
      <c r="F42" s="6">
        <v>90</v>
      </c>
      <c r="G42" s="6">
        <v>80</v>
      </c>
      <c r="H42" s="6">
        <v>50</v>
      </c>
      <c r="I42" s="6">
        <v>50</v>
      </c>
      <c r="J42" s="6">
        <v>50</v>
      </c>
      <c r="K42" s="6">
        <v>50</v>
      </c>
      <c r="L42" s="6">
        <v>50</v>
      </c>
      <c r="M42" s="6">
        <v>50</v>
      </c>
      <c r="N42" s="6">
        <v>70</v>
      </c>
      <c r="O42" s="6">
        <v>80</v>
      </c>
      <c r="P42" s="6">
        <v>90</v>
      </c>
      <c r="Q42" s="6">
        <f>SUM(E42:P42)</f>
        <v>800</v>
      </c>
      <c r="R42" s="7"/>
      <c r="S42" s="8"/>
    </row>
    <row r="43" spans="2:20" ht="20.25" customHeight="1" x14ac:dyDescent="0.25">
      <c r="C43" s="40">
        <v>3</v>
      </c>
      <c r="D43" s="43" t="s">
        <v>47</v>
      </c>
      <c r="E43" s="6">
        <v>1000</v>
      </c>
      <c r="F43" s="6">
        <v>1000</v>
      </c>
      <c r="G43" s="6">
        <v>1000</v>
      </c>
      <c r="H43" s="6">
        <v>300</v>
      </c>
      <c r="I43" s="6">
        <v>80</v>
      </c>
      <c r="J43" s="6">
        <v>80</v>
      </c>
      <c r="K43" s="6">
        <v>80</v>
      </c>
      <c r="L43" s="6">
        <v>80</v>
      </c>
      <c r="M43" s="6">
        <v>80</v>
      </c>
      <c r="N43" s="6">
        <v>500</v>
      </c>
      <c r="O43" s="6">
        <v>1000</v>
      </c>
      <c r="P43" s="6">
        <v>1000</v>
      </c>
      <c r="Q43" s="6">
        <f>SUM(E43:P43)</f>
        <v>6200</v>
      </c>
      <c r="R43" s="7"/>
      <c r="S43" s="8"/>
    </row>
    <row r="44" spans="2:20" ht="18.75" customHeight="1" x14ac:dyDescent="0.25">
      <c r="C44" s="40">
        <v>4</v>
      </c>
      <c r="D44" s="43" t="s">
        <v>48</v>
      </c>
      <c r="E44" s="6">
        <v>900</v>
      </c>
      <c r="F44" s="6">
        <v>900</v>
      </c>
      <c r="G44" s="6">
        <v>900</v>
      </c>
      <c r="H44" s="6">
        <v>400</v>
      </c>
      <c r="I44" s="6">
        <v>50</v>
      </c>
      <c r="J44" s="6">
        <v>50</v>
      </c>
      <c r="K44" s="6">
        <v>50</v>
      </c>
      <c r="L44" s="6">
        <v>50</v>
      </c>
      <c r="M44" s="6">
        <v>50</v>
      </c>
      <c r="N44" s="6">
        <v>200</v>
      </c>
      <c r="O44" s="6">
        <v>900</v>
      </c>
      <c r="P44" s="6">
        <v>900</v>
      </c>
      <c r="Q44" s="6">
        <f>SUM(E44:P44)</f>
        <v>5350</v>
      </c>
      <c r="R44" s="7"/>
      <c r="S44" s="8"/>
    </row>
    <row r="45" spans="2:20" ht="18.75" customHeight="1" x14ac:dyDescent="0.25">
      <c r="C45" s="40">
        <v>5</v>
      </c>
      <c r="D45" s="43" t="s">
        <v>49</v>
      </c>
      <c r="E45" s="6">
        <v>400</v>
      </c>
      <c r="F45" s="6">
        <v>400</v>
      </c>
      <c r="G45" s="6">
        <v>400</v>
      </c>
      <c r="H45" s="6">
        <v>250</v>
      </c>
      <c r="I45" s="6">
        <v>250</v>
      </c>
      <c r="J45" s="6">
        <v>200</v>
      </c>
      <c r="K45" s="6">
        <v>200</v>
      </c>
      <c r="L45" s="6">
        <v>200</v>
      </c>
      <c r="M45" s="6">
        <v>200</v>
      </c>
      <c r="N45" s="6">
        <v>250</v>
      </c>
      <c r="O45" s="6">
        <v>400</v>
      </c>
      <c r="P45" s="6">
        <v>400</v>
      </c>
      <c r="Q45" s="6">
        <f>SUM(E45:P45)</f>
        <v>3550</v>
      </c>
      <c r="R45" s="7"/>
      <c r="S45" s="8"/>
    </row>
    <row r="46" spans="2:20" ht="18.75" customHeight="1" x14ac:dyDescent="0.25">
      <c r="C46" s="40">
        <v>6</v>
      </c>
      <c r="D46" s="43" t="s">
        <v>50</v>
      </c>
      <c r="E46" s="6">
        <v>90</v>
      </c>
      <c r="F46" s="6">
        <v>90</v>
      </c>
      <c r="G46" s="6">
        <v>80</v>
      </c>
      <c r="H46" s="6">
        <v>70</v>
      </c>
      <c r="I46" s="6">
        <v>50</v>
      </c>
      <c r="J46" s="6">
        <v>50</v>
      </c>
      <c r="K46" s="6">
        <v>50</v>
      </c>
      <c r="L46" s="6">
        <v>50</v>
      </c>
      <c r="M46" s="6">
        <v>50</v>
      </c>
      <c r="N46" s="6">
        <v>80</v>
      </c>
      <c r="O46" s="6">
        <v>90</v>
      </c>
      <c r="P46" s="6">
        <v>90</v>
      </c>
      <c r="Q46" s="6">
        <f t="shared" ref="Q46:Q57" si="2">SUM(E46:P46)</f>
        <v>840</v>
      </c>
      <c r="R46" s="7"/>
      <c r="S46" s="8"/>
    </row>
    <row r="47" spans="2:20" ht="18.75" customHeight="1" x14ac:dyDescent="0.25">
      <c r="C47" s="40">
        <v>7</v>
      </c>
      <c r="D47" s="43" t="s">
        <v>51</v>
      </c>
      <c r="E47" s="6">
        <v>100</v>
      </c>
      <c r="F47" s="6">
        <v>100</v>
      </c>
      <c r="G47" s="6">
        <v>100</v>
      </c>
      <c r="H47" s="6">
        <v>70</v>
      </c>
      <c r="I47" s="6">
        <v>50</v>
      </c>
      <c r="J47" s="6">
        <v>50</v>
      </c>
      <c r="K47" s="6">
        <v>50</v>
      </c>
      <c r="L47" s="6">
        <v>50</v>
      </c>
      <c r="M47" s="6">
        <v>50</v>
      </c>
      <c r="N47" s="6">
        <v>100</v>
      </c>
      <c r="O47" s="6">
        <v>100</v>
      </c>
      <c r="P47" s="6">
        <v>100</v>
      </c>
      <c r="Q47" s="6">
        <f t="shared" si="2"/>
        <v>920</v>
      </c>
      <c r="R47" s="7"/>
      <c r="S47" s="8"/>
    </row>
    <row r="48" spans="2:20" ht="18" customHeight="1" x14ac:dyDescent="0.25">
      <c r="C48" s="40">
        <v>8</v>
      </c>
      <c r="D48" s="43" t="s">
        <v>52</v>
      </c>
      <c r="E48" s="6">
        <v>4500</v>
      </c>
      <c r="F48" s="6">
        <v>4500</v>
      </c>
      <c r="G48" s="6">
        <v>3500</v>
      </c>
      <c r="H48" s="6">
        <v>1500</v>
      </c>
      <c r="I48" s="6">
        <v>600</v>
      </c>
      <c r="J48" s="6">
        <v>400</v>
      </c>
      <c r="K48" s="6">
        <v>400</v>
      </c>
      <c r="L48" s="6">
        <v>400</v>
      </c>
      <c r="M48" s="6">
        <v>600</v>
      </c>
      <c r="N48" s="6">
        <v>1500</v>
      </c>
      <c r="O48" s="6">
        <v>3500</v>
      </c>
      <c r="P48" s="6">
        <v>4500</v>
      </c>
      <c r="Q48" s="6">
        <f>SUM(E48:P48)</f>
        <v>25900</v>
      </c>
      <c r="R48" s="7"/>
      <c r="S48" s="8"/>
    </row>
    <row r="49" spans="3:19" ht="17.25" hidden="1" customHeight="1" x14ac:dyDescent="0.25">
      <c r="C49" s="42"/>
      <c r="D49" s="31" t="s">
        <v>42</v>
      </c>
      <c r="E49" s="6">
        <v>4000</v>
      </c>
      <c r="F49" s="6">
        <v>4000</v>
      </c>
      <c r="G49" s="6">
        <v>3000</v>
      </c>
      <c r="H49" s="6">
        <v>1000</v>
      </c>
      <c r="I49" s="6">
        <v>500</v>
      </c>
      <c r="J49" s="6">
        <v>300</v>
      </c>
      <c r="K49" s="6">
        <v>300</v>
      </c>
      <c r="L49" s="6">
        <v>300</v>
      </c>
      <c r="M49" s="6">
        <v>500</v>
      </c>
      <c r="N49" s="6">
        <v>1000</v>
      </c>
      <c r="O49" s="6">
        <v>3000</v>
      </c>
      <c r="P49" s="6">
        <v>4000</v>
      </c>
      <c r="Q49" s="6">
        <f>SUM(E49:P49)</f>
        <v>21900</v>
      </c>
      <c r="R49" s="7"/>
      <c r="S49" s="8"/>
    </row>
    <row r="50" spans="3:19" ht="16.5" customHeight="1" x14ac:dyDescent="0.25">
      <c r="C50" s="40">
        <v>9</v>
      </c>
      <c r="D50" s="43" t="s">
        <v>53</v>
      </c>
      <c r="E50" s="6">
        <v>60</v>
      </c>
      <c r="F50" s="6">
        <v>60</v>
      </c>
      <c r="G50" s="6">
        <v>60</v>
      </c>
      <c r="H50" s="6">
        <v>60</v>
      </c>
      <c r="I50" s="6">
        <v>50</v>
      </c>
      <c r="J50" s="6">
        <v>50</v>
      </c>
      <c r="K50" s="6">
        <v>50</v>
      </c>
      <c r="L50" s="6">
        <v>50</v>
      </c>
      <c r="M50" s="6">
        <v>50</v>
      </c>
      <c r="N50" s="6">
        <v>60</v>
      </c>
      <c r="O50" s="6">
        <v>60</v>
      </c>
      <c r="P50" s="6">
        <v>60</v>
      </c>
      <c r="Q50" s="6">
        <f t="shared" si="2"/>
        <v>670</v>
      </c>
      <c r="R50" s="7"/>
      <c r="S50" s="8"/>
    </row>
    <row r="51" spans="3:19" ht="18" customHeight="1" x14ac:dyDescent="0.25">
      <c r="C51" s="40">
        <v>10</v>
      </c>
      <c r="D51" s="43" t="s">
        <v>54</v>
      </c>
      <c r="E51" s="6">
        <v>140</v>
      </c>
      <c r="F51" s="6">
        <v>140</v>
      </c>
      <c r="G51" s="6">
        <v>140</v>
      </c>
      <c r="H51" s="6">
        <v>140</v>
      </c>
      <c r="I51" s="6">
        <v>140</v>
      </c>
      <c r="J51" s="6">
        <v>70</v>
      </c>
      <c r="K51" s="6">
        <v>70</v>
      </c>
      <c r="L51" s="6">
        <v>70</v>
      </c>
      <c r="M51" s="6">
        <v>70</v>
      </c>
      <c r="N51" s="6">
        <v>140</v>
      </c>
      <c r="O51" s="6">
        <v>140</v>
      </c>
      <c r="P51" s="6">
        <v>140</v>
      </c>
      <c r="Q51" s="6">
        <f t="shared" si="2"/>
        <v>1400</v>
      </c>
      <c r="R51" s="7"/>
      <c r="S51" s="8"/>
    </row>
    <row r="52" spans="3:19" ht="0.75" customHeight="1" x14ac:dyDescent="0.25">
      <c r="C52" s="42"/>
      <c r="D52" s="43" t="s">
        <v>74</v>
      </c>
      <c r="E52" s="6">
        <v>50</v>
      </c>
      <c r="F52" s="6">
        <v>50</v>
      </c>
      <c r="G52" s="6">
        <v>50</v>
      </c>
      <c r="H52" s="6">
        <v>50</v>
      </c>
      <c r="I52" s="6">
        <v>50</v>
      </c>
      <c r="J52" s="6">
        <v>20</v>
      </c>
      <c r="K52" s="6">
        <v>20</v>
      </c>
      <c r="L52" s="6">
        <v>20</v>
      </c>
      <c r="M52" s="6">
        <v>20</v>
      </c>
      <c r="N52" s="6">
        <v>50</v>
      </c>
      <c r="O52" s="6">
        <v>50</v>
      </c>
      <c r="P52" s="6">
        <v>50</v>
      </c>
      <c r="Q52" s="6">
        <f t="shared" si="2"/>
        <v>480</v>
      </c>
      <c r="R52" s="7"/>
      <c r="S52" s="8"/>
    </row>
    <row r="53" spans="3:19" ht="18" customHeight="1" x14ac:dyDescent="0.25">
      <c r="C53" s="40">
        <v>11</v>
      </c>
      <c r="D53" s="43" t="s">
        <v>55</v>
      </c>
      <c r="E53" s="6">
        <v>5</v>
      </c>
      <c r="F53" s="6">
        <v>5</v>
      </c>
      <c r="G53" s="6">
        <v>5</v>
      </c>
      <c r="H53" s="6">
        <v>5</v>
      </c>
      <c r="I53" s="6">
        <v>5</v>
      </c>
      <c r="J53" s="6">
        <v>5</v>
      </c>
      <c r="K53" s="6">
        <v>5</v>
      </c>
      <c r="L53" s="6">
        <v>5</v>
      </c>
      <c r="M53" s="6">
        <v>5</v>
      </c>
      <c r="N53" s="6">
        <v>5</v>
      </c>
      <c r="O53" s="6">
        <v>5</v>
      </c>
      <c r="P53" s="6">
        <v>5</v>
      </c>
      <c r="Q53" s="6">
        <f t="shared" si="2"/>
        <v>60</v>
      </c>
      <c r="R53" s="7"/>
      <c r="S53" s="8"/>
    </row>
    <row r="54" spans="3:19" ht="18" customHeight="1" x14ac:dyDescent="0.25">
      <c r="C54" s="40">
        <v>12</v>
      </c>
      <c r="D54" s="43" t="s">
        <v>56</v>
      </c>
      <c r="E54" s="6">
        <v>80</v>
      </c>
      <c r="F54" s="6">
        <v>80</v>
      </c>
      <c r="G54" s="6">
        <v>70</v>
      </c>
      <c r="H54" s="6">
        <v>40</v>
      </c>
      <c r="I54" s="6">
        <v>40</v>
      </c>
      <c r="J54" s="6">
        <v>40</v>
      </c>
      <c r="K54" s="6">
        <v>40</v>
      </c>
      <c r="L54" s="6">
        <v>40</v>
      </c>
      <c r="M54" s="6">
        <v>40</v>
      </c>
      <c r="N54" s="6">
        <v>40</v>
      </c>
      <c r="O54" s="6">
        <v>70</v>
      </c>
      <c r="P54" s="6">
        <v>80</v>
      </c>
      <c r="Q54" s="6">
        <f t="shared" si="2"/>
        <v>660</v>
      </c>
      <c r="R54" s="7"/>
      <c r="S54" s="8"/>
    </row>
    <row r="55" spans="3:19" ht="18" customHeight="1" x14ac:dyDescent="0.25">
      <c r="C55" s="40">
        <v>13</v>
      </c>
      <c r="D55" s="43" t="s">
        <v>57</v>
      </c>
      <c r="E55" s="6">
        <v>80</v>
      </c>
      <c r="F55" s="6">
        <v>80</v>
      </c>
      <c r="G55" s="6">
        <v>70</v>
      </c>
      <c r="H55" s="6">
        <v>40</v>
      </c>
      <c r="I55" s="6">
        <v>40</v>
      </c>
      <c r="J55" s="6">
        <v>40</v>
      </c>
      <c r="K55" s="6">
        <v>40</v>
      </c>
      <c r="L55" s="6">
        <v>40</v>
      </c>
      <c r="M55" s="6">
        <v>40</v>
      </c>
      <c r="N55" s="6">
        <v>40</v>
      </c>
      <c r="O55" s="6">
        <v>70</v>
      </c>
      <c r="P55" s="6">
        <v>80</v>
      </c>
      <c r="Q55" s="6">
        <f t="shared" si="2"/>
        <v>660</v>
      </c>
      <c r="R55" s="7"/>
      <c r="S55" s="8"/>
    </row>
    <row r="56" spans="3:19" ht="18" customHeight="1" x14ac:dyDescent="0.25">
      <c r="C56" s="40"/>
      <c r="D56" s="43" t="s">
        <v>87</v>
      </c>
      <c r="E56" s="6">
        <v>30</v>
      </c>
      <c r="F56" s="6">
        <v>20</v>
      </c>
      <c r="G56" s="6">
        <v>20</v>
      </c>
      <c r="H56" s="6">
        <v>20</v>
      </c>
      <c r="I56" s="6">
        <v>10</v>
      </c>
      <c r="J56" s="6">
        <v>10</v>
      </c>
      <c r="K56" s="6">
        <v>10</v>
      </c>
      <c r="L56" s="6">
        <v>10</v>
      </c>
      <c r="M56" s="6">
        <v>10</v>
      </c>
      <c r="N56" s="6">
        <v>10</v>
      </c>
      <c r="O56" s="6">
        <v>20</v>
      </c>
      <c r="P56" s="6">
        <v>20</v>
      </c>
      <c r="Q56" s="6">
        <f>SUM(E56:P56)</f>
        <v>190</v>
      </c>
      <c r="R56" s="7"/>
      <c r="S56" s="8"/>
    </row>
    <row r="57" spans="3:19" ht="19.5" customHeight="1" x14ac:dyDescent="0.25">
      <c r="C57" s="40">
        <v>16</v>
      </c>
      <c r="D57" s="43" t="s">
        <v>58</v>
      </c>
      <c r="E57" s="6">
        <v>150</v>
      </c>
      <c r="F57" s="6">
        <v>150</v>
      </c>
      <c r="G57" s="6">
        <v>100</v>
      </c>
      <c r="H57" s="6">
        <v>50</v>
      </c>
      <c r="I57" s="6">
        <v>40</v>
      </c>
      <c r="J57" s="6">
        <v>40</v>
      </c>
      <c r="K57" s="6">
        <v>40</v>
      </c>
      <c r="L57" s="6">
        <v>40</v>
      </c>
      <c r="M57" s="6">
        <v>50</v>
      </c>
      <c r="N57" s="6">
        <v>100</v>
      </c>
      <c r="O57" s="6">
        <v>150</v>
      </c>
      <c r="P57" s="6">
        <v>150</v>
      </c>
      <c r="Q57" s="6">
        <f t="shared" si="2"/>
        <v>1060</v>
      </c>
      <c r="R57" s="7"/>
      <c r="S57" s="8"/>
    </row>
    <row r="58" spans="3:19" ht="21" customHeight="1" x14ac:dyDescent="0.25">
      <c r="C58" s="40">
        <v>17</v>
      </c>
      <c r="D58" s="43" t="s">
        <v>59</v>
      </c>
      <c r="E58" s="6">
        <v>700</v>
      </c>
      <c r="F58" s="6">
        <v>700</v>
      </c>
      <c r="G58" s="6">
        <v>700</v>
      </c>
      <c r="H58" s="6">
        <v>400</v>
      </c>
      <c r="I58" s="6">
        <v>50</v>
      </c>
      <c r="J58" s="6">
        <v>50</v>
      </c>
      <c r="K58" s="6">
        <v>50</v>
      </c>
      <c r="L58" s="6">
        <v>50</v>
      </c>
      <c r="M58" s="6">
        <v>50</v>
      </c>
      <c r="N58" s="6">
        <v>400</v>
      </c>
      <c r="O58" s="6">
        <v>700</v>
      </c>
      <c r="P58" s="6">
        <v>700</v>
      </c>
      <c r="Q58" s="6">
        <f>SUM(E58:P58)</f>
        <v>4550</v>
      </c>
      <c r="R58" s="7"/>
      <c r="S58" s="8"/>
    </row>
    <row r="59" spans="3:19" ht="15.75" customHeight="1" x14ac:dyDescent="0.25">
      <c r="C59" s="40">
        <v>19</v>
      </c>
      <c r="D59" s="43" t="s">
        <v>60</v>
      </c>
      <c r="E59" s="6">
        <v>1800</v>
      </c>
      <c r="F59" s="6">
        <v>1800</v>
      </c>
      <c r="G59" s="6">
        <v>1800</v>
      </c>
      <c r="H59" s="6">
        <v>1500</v>
      </c>
      <c r="I59" s="6">
        <v>800</v>
      </c>
      <c r="J59" s="6">
        <v>400</v>
      </c>
      <c r="K59" s="6">
        <v>400</v>
      </c>
      <c r="L59" s="6">
        <v>400</v>
      </c>
      <c r="M59" s="6">
        <v>400</v>
      </c>
      <c r="N59" s="6">
        <v>1600</v>
      </c>
      <c r="O59" s="6">
        <v>1700</v>
      </c>
      <c r="P59" s="6">
        <v>1800</v>
      </c>
      <c r="Q59" s="6">
        <f t="shared" ref="Q59:Q68" si="3">SUM(E59:P59)</f>
        <v>14400</v>
      </c>
      <c r="R59" s="7"/>
      <c r="S59" s="8"/>
    </row>
    <row r="60" spans="3:19" ht="30" hidden="1" customHeight="1" x14ac:dyDescent="0.25">
      <c r="C60" s="42"/>
      <c r="D60" s="43" t="s">
        <v>72</v>
      </c>
      <c r="E60" s="6">
        <v>300</v>
      </c>
      <c r="F60" s="6">
        <v>300</v>
      </c>
      <c r="G60" s="6">
        <v>300</v>
      </c>
      <c r="H60" s="6">
        <v>300</v>
      </c>
      <c r="I60" s="6">
        <v>250</v>
      </c>
      <c r="J60" s="6">
        <v>200</v>
      </c>
      <c r="K60" s="6">
        <v>200</v>
      </c>
      <c r="L60" s="6">
        <v>200</v>
      </c>
      <c r="M60" s="6">
        <v>200</v>
      </c>
      <c r="N60" s="6">
        <v>300</v>
      </c>
      <c r="O60" s="6">
        <v>300</v>
      </c>
      <c r="P60" s="6">
        <v>300</v>
      </c>
      <c r="Q60" s="6">
        <f>SUM(E60:P60)</f>
        <v>3150</v>
      </c>
      <c r="R60" s="7"/>
      <c r="S60" s="8"/>
    </row>
    <row r="61" spans="3:19" ht="31.5" customHeight="1" x14ac:dyDescent="0.25">
      <c r="C61" s="40">
        <v>21</v>
      </c>
      <c r="D61" s="43" t="s">
        <v>61</v>
      </c>
      <c r="E61" s="6">
        <v>3000</v>
      </c>
      <c r="F61" s="6">
        <v>3000</v>
      </c>
      <c r="G61" s="6">
        <v>2500</v>
      </c>
      <c r="H61" s="6">
        <v>2000</v>
      </c>
      <c r="I61" s="6">
        <v>300</v>
      </c>
      <c r="J61" s="6">
        <v>300</v>
      </c>
      <c r="K61" s="6">
        <v>300</v>
      </c>
      <c r="L61" s="6">
        <v>300</v>
      </c>
      <c r="M61" s="6">
        <v>300</v>
      </c>
      <c r="N61" s="6">
        <v>2000</v>
      </c>
      <c r="O61" s="6">
        <v>3000</v>
      </c>
      <c r="P61" s="6">
        <v>3000</v>
      </c>
      <c r="Q61" s="6">
        <f t="shared" si="3"/>
        <v>20000</v>
      </c>
      <c r="R61" s="7"/>
      <c r="S61" s="8"/>
    </row>
    <row r="62" spans="3:19" ht="29.25" customHeight="1" x14ac:dyDescent="0.25">
      <c r="C62" s="40">
        <v>22</v>
      </c>
      <c r="D62" s="43" t="s">
        <v>89</v>
      </c>
      <c r="E62" s="6">
        <v>4200</v>
      </c>
      <c r="F62" s="6">
        <v>4200</v>
      </c>
      <c r="G62" s="6">
        <v>4000</v>
      </c>
      <c r="H62" s="6">
        <v>3500</v>
      </c>
      <c r="I62" s="6">
        <v>2000</v>
      </c>
      <c r="J62" s="6">
        <v>1400</v>
      </c>
      <c r="K62" s="6">
        <v>1400</v>
      </c>
      <c r="L62" s="6">
        <v>1400</v>
      </c>
      <c r="M62" s="6">
        <v>1400</v>
      </c>
      <c r="N62" s="6">
        <v>3000</v>
      </c>
      <c r="O62" s="6">
        <v>4200</v>
      </c>
      <c r="P62" s="6">
        <v>4200</v>
      </c>
      <c r="Q62" s="6">
        <f t="shared" si="3"/>
        <v>34900</v>
      </c>
      <c r="R62" s="7"/>
      <c r="S62" s="8"/>
    </row>
    <row r="63" spans="3:19" ht="30" hidden="1" customHeight="1" x14ac:dyDescent="0.25">
      <c r="C63" s="35"/>
      <c r="D63" s="43" t="s">
        <v>73</v>
      </c>
      <c r="E63" s="6">
        <v>200</v>
      </c>
      <c r="F63" s="6">
        <v>200</v>
      </c>
      <c r="G63" s="6">
        <v>200</v>
      </c>
      <c r="H63" s="6">
        <v>150</v>
      </c>
      <c r="I63" s="6">
        <v>100</v>
      </c>
      <c r="J63" s="6">
        <v>100</v>
      </c>
      <c r="K63" s="6">
        <v>100</v>
      </c>
      <c r="L63" s="6">
        <v>100</v>
      </c>
      <c r="M63" s="6">
        <v>100</v>
      </c>
      <c r="N63" s="6">
        <v>200</v>
      </c>
      <c r="O63" s="6">
        <v>200</v>
      </c>
      <c r="P63" s="6">
        <v>200</v>
      </c>
      <c r="Q63" s="6">
        <f>SUM(E63:P63)</f>
        <v>1850</v>
      </c>
      <c r="R63" s="7"/>
      <c r="S63" s="8"/>
    </row>
    <row r="64" spans="3:19" ht="19.5" hidden="1" customHeight="1" x14ac:dyDescent="0.25">
      <c r="C64" s="35"/>
      <c r="D64" s="43" t="s">
        <v>67</v>
      </c>
      <c r="E64" s="6">
        <v>200</v>
      </c>
      <c r="F64" s="6">
        <v>200</v>
      </c>
      <c r="G64" s="6">
        <v>200</v>
      </c>
      <c r="H64" s="6">
        <v>150</v>
      </c>
      <c r="I64" s="6">
        <v>150</v>
      </c>
      <c r="J64" s="6">
        <v>150</v>
      </c>
      <c r="K64" s="6">
        <v>150</v>
      </c>
      <c r="L64" s="6">
        <v>150</v>
      </c>
      <c r="M64" s="6">
        <v>150</v>
      </c>
      <c r="N64" s="6">
        <v>200</v>
      </c>
      <c r="O64" s="6">
        <v>200</v>
      </c>
      <c r="P64" s="6">
        <v>200</v>
      </c>
      <c r="Q64" s="6">
        <f>SUM(E64:P64)</f>
        <v>2100</v>
      </c>
      <c r="R64" s="7"/>
      <c r="S64" s="8"/>
    </row>
    <row r="65" spans="3:19" ht="19.5" customHeight="1" x14ac:dyDescent="0.25">
      <c r="C65" s="41">
        <v>25</v>
      </c>
      <c r="D65" s="43" t="s">
        <v>62</v>
      </c>
      <c r="E65" s="6">
        <v>600</v>
      </c>
      <c r="F65" s="6">
        <v>600</v>
      </c>
      <c r="G65" s="6">
        <v>600</v>
      </c>
      <c r="H65" s="6">
        <v>400</v>
      </c>
      <c r="I65" s="6">
        <v>50</v>
      </c>
      <c r="J65" s="6">
        <v>50</v>
      </c>
      <c r="K65" s="6">
        <v>50</v>
      </c>
      <c r="L65" s="6">
        <v>50</v>
      </c>
      <c r="M65" s="6">
        <v>50</v>
      </c>
      <c r="N65" s="6">
        <v>400</v>
      </c>
      <c r="O65" s="6">
        <v>600</v>
      </c>
      <c r="P65" s="6">
        <v>600</v>
      </c>
      <c r="Q65" s="6">
        <f t="shared" si="3"/>
        <v>4050</v>
      </c>
      <c r="R65" s="7"/>
      <c r="S65" s="8"/>
    </row>
    <row r="66" spans="3:19" ht="19.5" customHeight="1" x14ac:dyDescent="0.25">
      <c r="C66" s="41">
        <v>26</v>
      </c>
      <c r="D66" s="43" t="s">
        <v>63</v>
      </c>
      <c r="E66" s="6">
        <v>60</v>
      </c>
      <c r="F66" s="6">
        <v>60</v>
      </c>
      <c r="G66" s="6">
        <v>60</v>
      </c>
      <c r="H66" s="6">
        <v>40</v>
      </c>
      <c r="I66" s="6">
        <v>40</v>
      </c>
      <c r="J66" s="6">
        <v>40</v>
      </c>
      <c r="K66" s="6">
        <v>40</v>
      </c>
      <c r="L66" s="6">
        <v>40</v>
      </c>
      <c r="M66" s="6">
        <v>40</v>
      </c>
      <c r="N66" s="6">
        <v>60</v>
      </c>
      <c r="O66" s="6">
        <v>60</v>
      </c>
      <c r="P66" s="6">
        <v>60</v>
      </c>
      <c r="Q66" s="6">
        <f t="shared" si="3"/>
        <v>600</v>
      </c>
      <c r="R66" s="7"/>
      <c r="S66" s="8"/>
    </row>
    <row r="67" spans="3:19" ht="17.25" customHeight="1" x14ac:dyDescent="0.25">
      <c r="C67" s="41">
        <v>27</v>
      </c>
      <c r="D67" s="43" t="s">
        <v>64</v>
      </c>
      <c r="E67" s="6">
        <v>1400</v>
      </c>
      <c r="F67" s="6">
        <v>1400</v>
      </c>
      <c r="G67" s="6">
        <v>1400</v>
      </c>
      <c r="H67" s="6">
        <v>1200</v>
      </c>
      <c r="I67" s="6">
        <v>100</v>
      </c>
      <c r="J67" s="6">
        <v>100</v>
      </c>
      <c r="K67" s="6">
        <v>100</v>
      </c>
      <c r="L67" s="6">
        <v>100</v>
      </c>
      <c r="M67" s="6">
        <v>100</v>
      </c>
      <c r="N67" s="6">
        <v>1200</v>
      </c>
      <c r="O67" s="6">
        <v>1400</v>
      </c>
      <c r="P67" s="6">
        <v>1400</v>
      </c>
      <c r="Q67" s="6">
        <f t="shared" si="3"/>
        <v>9900</v>
      </c>
      <c r="R67" s="7"/>
      <c r="S67" s="8"/>
    </row>
    <row r="68" spans="3:19" ht="0.75" hidden="1" customHeight="1" x14ac:dyDescent="0.25">
      <c r="C68" s="35"/>
      <c r="D68" s="43" t="s">
        <v>77</v>
      </c>
      <c r="E68" s="6">
        <v>700</v>
      </c>
      <c r="F68" s="6">
        <v>700</v>
      </c>
      <c r="G68" s="6">
        <v>700</v>
      </c>
      <c r="H68" s="6">
        <v>600</v>
      </c>
      <c r="I68" s="6">
        <v>50</v>
      </c>
      <c r="J68" s="6">
        <v>50</v>
      </c>
      <c r="K68" s="6">
        <v>50</v>
      </c>
      <c r="L68" s="6">
        <v>50</v>
      </c>
      <c r="M68" s="6">
        <v>50</v>
      </c>
      <c r="N68" s="6">
        <v>1200</v>
      </c>
      <c r="O68" s="6">
        <v>1400</v>
      </c>
      <c r="P68" s="6">
        <v>1400</v>
      </c>
      <c r="Q68" s="6">
        <f t="shared" si="3"/>
        <v>6950</v>
      </c>
      <c r="R68" s="7"/>
      <c r="S68" s="8"/>
    </row>
    <row r="69" spans="3:19" ht="18.75" customHeight="1" x14ac:dyDescent="0.25">
      <c r="C69" s="41">
        <v>28</v>
      </c>
      <c r="D69" s="43" t="s">
        <v>65</v>
      </c>
      <c r="E69" s="6">
        <v>20</v>
      </c>
      <c r="F69" s="6">
        <v>20</v>
      </c>
      <c r="G69" s="6">
        <v>20</v>
      </c>
      <c r="H69" s="6">
        <v>20</v>
      </c>
      <c r="I69" s="6">
        <v>20</v>
      </c>
      <c r="J69" s="6">
        <v>20</v>
      </c>
      <c r="K69" s="6">
        <v>20</v>
      </c>
      <c r="L69" s="6">
        <v>20</v>
      </c>
      <c r="M69" s="6">
        <v>20</v>
      </c>
      <c r="N69" s="6">
        <v>20</v>
      </c>
      <c r="O69" s="6">
        <v>20</v>
      </c>
      <c r="P69" s="6">
        <v>20</v>
      </c>
      <c r="Q69" s="6">
        <f>SUM(E69:P69)</f>
        <v>240</v>
      </c>
      <c r="R69" s="7"/>
      <c r="S69" s="8"/>
    </row>
    <row r="70" spans="3:19" ht="14.25" customHeight="1" x14ac:dyDescent="0.25">
      <c r="C70" s="41">
        <v>32</v>
      </c>
      <c r="D70" s="43" t="s">
        <v>66</v>
      </c>
      <c r="E70" s="6">
        <v>400</v>
      </c>
      <c r="F70" s="6">
        <v>400</v>
      </c>
      <c r="G70" s="6">
        <v>400</v>
      </c>
      <c r="H70" s="6">
        <v>300</v>
      </c>
      <c r="I70" s="6">
        <v>150</v>
      </c>
      <c r="J70" s="6">
        <v>150</v>
      </c>
      <c r="K70" s="6">
        <v>150</v>
      </c>
      <c r="L70" s="6">
        <v>150</v>
      </c>
      <c r="M70" s="6">
        <v>150</v>
      </c>
      <c r="N70" s="6">
        <v>300</v>
      </c>
      <c r="O70" s="6">
        <v>400</v>
      </c>
      <c r="P70" s="6">
        <v>400</v>
      </c>
      <c r="Q70" s="6">
        <f>SUM(E70:P70)</f>
        <v>3350</v>
      </c>
      <c r="R70" s="7"/>
      <c r="S70" s="8"/>
    </row>
    <row r="71" spans="3:19" ht="30" hidden="1" customHeight="1" x14ac:dyDescent="0.25">
      <c r="C71" s="35"/>
      <c r="D71" s="17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7"/>
      <c r="S71" s="8"/>
    </row>
    <row r="72" spans="3:19" ht="30" hidden="1" customHeight="1" x14ac:dyDescent="0.25">
      <c r="C72" s="35"/>
      <c r="D72" s="16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10"/>
      <c r="S72" s="10" t="s">
        <v>26</v>
      </c>
    </row>
    <row r="73" spans="3:19" ht="30" hidden="1" customHeight="1" x14ac:dyDescent="0.25">
      <c r="C73" s="35"/>
      <c r="D73" s="16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10"/>
      <c r="S73" s="10"/>
    </row>
    <row r="74" spans="3:19" ht="14.25" hidden="1" customHeight="1" x14ac:dyDescent="0.25">
      <c r="C74" s="35"/>
      <c r="D74" s="16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10"/>
      <c r="S74" s="10" t="s">
        <v>26</v>
      </c>
    </row>
    <row r="75" spans="3:19" ht="14.25" hidden="1" customHeight="1" x14ac:dyDescent="0.25">
      <c r="C75" s="35"/>
      <c r="D75" s="16" t="s">
        <v>88</v>
      </c>
      <c r="E75" s="9">
        <v>100</v>
      </c>
      <c r="F75" s="9">
        <v>100</v>
      </c>
      <c r="G75" s="9">
        <v>100</v>
      </c>
      <c r="H75" s="9">
        <v>60</v>
      </c>
      <c r="I75" s="9">
        <v>50</v>
      </c>
      <c r="J75" s="9">
        <v>50</v>
      </c>
      <c r="K75" s="9">
        <v>50</v>
      </c>
      <c r="L75" s="9">
        <v>50</v>
      </c>
      <c r="M75" s="9">
        <v>50</v>
      </c>
      <c r="N75" s="9">
        <v>100</v>
      </c>
      <c r="O75" s="9">
        <v>100</v>
      </c>
      <c r="P75" s="9">
        <v>100</v>
      </c>
      <c r="Q75" s="9">
        <f>SUM(E75:P75)</f>
        <v>910</v>
      </c>
      <c r="R75" s="10"/>
      <c r="S75" s="10"/>
    </row>
    <row r="76" spans="3:19" ht="23.25" customHeight="1" x14ac:dyDescent="0.25">
      <c r="C76" s="35"/>
      <c r="D76" s="48" t="s">
        <v>5</v>
      </c>
      <c r="E76" s="48">
        <f>E70+E69+E67+E66+E65+E62+E61+E59+E58+E57+E55+E54+E53+E51+E50+E48+E47+E46+E45+E44+E43+E42+E41+E56</f>
        <v>21305</v>
      </c>
      <c r="F76" s="48">
        <f t="shared" ref="F76:S76" si="4">F70+F69+F67+F66+F65+F62+F61+F59+F58+F57+F55+F54+F53+F51+F50+F48+F47+F46+F45+F44+F43+F42+F41+F56</f>
        <v>21295</v>
      </c>
      <c r="G76" s="48">
        <f t="shared" si="4"/>
        <v>19505</v>
      </c>
      <c r="H76" s="48">
        <f t="shared" si="4"/>
        <v>12855</v>
      </c>
      <c r="I76" s="48">
        <f t="shared" si="4"/>
        <v>5065</v>
      </c>
      <c r="J76" s="48">
        <f t="shared" si="4"/>
        <v>3745</v>
      </c>
      <c r="K76" s="48">
        <f t="shared" si="4"/>
        <v>3745</v>
      </c>
      <c r="L76" s="48">
        <f t="shared" si="4"/>
        <v>3745</v>
      </c>
      <c r="M76" s="48">
        <f t="shared" si="4"/>
        <v>3955</v>
      </c>
      <c r="N76" s="48">
        <f t="shared" si="4"/>
        <v>12575</v>
      </c>
      <c r="O76" s="48">
        <f t="shared" si="4"/>
        <v>19665</v>
      </c>
      <c r="P76" s="48">
        <f t="shared" si="4"/>
        <v>21295</v>
      </c>
      <c r="Q76" s="48">
        <f t="shared" si="4"/>
        <v>148750</v>
      </c>
      <c r="R76" s="48">
        <f t="shared" si="4"/>
        <v>0</v>
      </c>
      <c r="S76" s="48">
        <f t="shared" si="4"/>
        <v>0</v>
      </c>
    </row>
    <row r="77" spans="3:19" ht="5.25" customHeight="1" x14ac:dyDescent="0.25"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</row>
    <row r="78" spans="3:19" hidden="1" x14ac:dyDescent="0.25">
      <c r="R78" s="3"/>
      <c r="S78" s="3"/>
    </row>
    <row r="79" spans="3:19" ht="42.75" customHeight="1" x14ac:dyDescent="0.25">
      <c r="D79" s="71" t="s">
        <v>91</v>
      </c>
      <c r="E79" s="71"/>
      <c r="F79" s="71"/>
      <c r="G79" s="71"/>
      <c r="H79" s="71"/>
      <c r="I79" s="49"/>
      <c r="J79" s="49"/>
      <c r="K79" s="49"/>
      <c r="L79" s="49"/>
      <c r="M79" s="49"/>
      <c r="N79" s="49"/>
      <c r="R79" s="3"/>
      <c r="S79" s="3"/>
    </row>
    <row r="80" spans="3:19" x14ac:dyDescent="0.25">
      <c r="D80" s="71"/>
      <c r="E80" s="71"/>
      <c r="F80" s="71"/>
      <c r="G80" s="71"/>
      <c r="H80" s="71"/>
      <c r="I80" s="46"/>
      <c r="J80" s="46"/>
      <c r="K80" s="46"/>
      <c r="L80" s="15" t="s">
        <v>92</v>
      </c>
      <c r="M80" s="15"/>
      <c r="N80" s="15"/>
      <c r="R80" s="3"/>
      <c r="S80" s="3"/>
    </row>
    <row r="81" spans="5:19" ht="15.75" hidden="1" x14ac:dyDescent="0.25">
      <c r="E81" s="14"/>
      <c r="F81" s="15"/>
      <c r="G81" s="18"/>
      <c r="H81"/>
      <c r="I81" s="68" t="s">
        <v>30</v>
      </c>
      <c r="J81" s="68"/>
      <c r="K81" s="68"/>
      <c r="R81" s="3"/>
      <c r="S81" s="3"/>
    </row>
    <row r="82" spans="5:19" ht="30" customHeight="1" x14ac:dyDescent="0.25"/>
    <row r="98" spans="25:25" x14ac:dyDescent="0.25">
      <c r="Y98" t="s">
        <v>71</v>
      </c>
    </row>
  </sheetData>
  <mergeCells count="5">
    <mergeCell ref="D37:S37"/>
    <mergeCell ref="N33:Q34"/>
    <mergeCell ref="D79:H80"/>
    <mergeCell ref="I81:K81"/>
    <mergeCell ref="I38:M38"/>
  </mergeCells>
  <pageMargins left="0.24" right="0.16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65"/>
  <sheetViews>
    <sheetView showWhiteSpace="0" topLeftCell="D32" zoomScaleNormal="100" workbookViewId="0">
      <selection activeCell="R40" sqref="R40"/>
    </sheetView>
  </sheetViews>
  <sheetFormatPr defaultRowHeight="15" x14ac:dyDescent="0.25"/>
  <cols>
    <col min="1" max="1" width="0.28515625" style="3" hidden="1" customWidth="1"/>
    <col min="2" max="2" width="1.42578125" style="3" hidden="1" customWidth="1"/>
    <col min="3" max="3" width="3.28515625" style="3" hidden="1" customWidth="1"/>
    <col min="4" max="4" width="18.5703125" style="3" customWidth="1"/>
    <col min="5" max="5" width="14" style="3" customWidth="1"/>
    <col min="6" max="7" width="7.85546875" style="3" customWidth="1"/>
    <col min="8" max="8" width="8.85546875" style="3" customWidth="1"/>
    <col min="9" max="9" width="8" style="3" customWidth="1"/>
    <col min="10" max="10" width="8.140625" style="3" customWidth="1"/>
    <col min="11" max="11" width="8.42578125" style="3" customWidth="1"/>
    <col min="12" max="12" width="8.28515625" style="3" customWidth="1"/>
    <col min="13" max="13" width="8.5703125" style="3" customWidth="1"/>
    <col min="14" max="15" width="8.85546875" style="3" customWidth="1"/>
    <col min="16" max="16" width="9.28515625" style="3" customWidth="1"/>
    <col min="17" max="17" width="8.85546875" style="3" customWidth="1"/>
    <col min="18" max="18" width="7" style="3" customWidth="1"/>
    <col min="19" max="19" width="11.28515625" hidden="1" customWidth="1"/>
    <col min="20" max="20" width="12.85546875" hidden="1" customWidth="1"/>
  </cols>
  <sheetData>
    <row r="1" spans="4:12" hidden="1" x14ac:dyDescent="0.25"/>
    <row r="2" spans="4:12" hidden="1" x14ac:dyDescent="0.25">
      <c r="D2" s="34" t="s">
        <v>21</v>
      </c>
      <c r="E2" s="34"/>
    </row>
    <row r="3" spans="4:12" hidden="1" x14ac:dyDescent="0.25">
      <c r="L3" s="3" t="s">
        <v>6</v>
      </c>
    </row>
    <row r="4" spans="4:12" hidden="1" x14ac:dyDescent="0.25">
      <c r="D4" s="35" t="s">
        <v>0</v>
      </c>
      <c r="E4" s="35"/>
      <c r="F4" s="35" t="s">
        <v>22</v>
      </c>
      <c r="G4" s="35" t="s">
        <v>23</v>
      </c>
      <c r="H4" s="35" t="s">
        <v>1</v>
      </c>
      <c r="I4" s="35" t="s">
        <v>2</v>
      </c>
      <c r="J4" s="35" t="s">
        <v>3</v>
      </c>
      <c r="K4" s="35" t="s">
        <v>4</v>
      </c>
      <c r="L4" s="35" t="s">
        <v>5</v>
      </c>
    </row>
    <row r="5" spans="4:12" hidden="1" x14ac:dyDescent="0.25">
      <c r="D5" s="35" t="s">
        <v>7</v>
      </c>
      <c r="E5" s="35"/>
      <c r="F5" s="35">
        <v>180</v>
      </c>
      <c r="G5" s="35">
        <v>140</v>
      </c>
      <c r="H5" s="35">
        <v>40</v>
      </c>
      <c r="I5" s="35">
        <v>1940</v>
      </c>
      <c r="J5" s="35">
        <v>1450</v>
      </c>
      <c r="K5" s="35">
        <v>90</v>
      </c>
      <c r="L5" s="35">
        <f>SUM(F5:K5)</f>
        <v>3840</v>
      </c>
    </row>
    <row r="6" spans="4:12" hidden="1" x14ac:dyDescent="0.25">
      <c r="D6" s="35" t="s">
        <v>8</v>
      </c>
      <c r="E6" s="35"/>
      <c r="F6" s="35">
        <v>180</v>
      </c>
      <c r="G6" s="35">
        <v>140</v>
      </c>
      <c r="H6" s="35">
        <v>200</v>
      </c>
      <c r="I6" s="35">
        <v>1400</v>
      </c>
      <c r="J6" s="35">
        <v>1450</v>
      </c>
      <c r="K6" s="35">
        <v>100</v>
      </c>
      <c r="L6" s="35">
        <f t="shared" ref="L6:L16" si="0">SUM(F6:K6)</f>
        <v>3470</v>
      </c>
    </row>
    <row r="7" spans="4:12" hidden="1" x14ac:dyDescent="0.25">
      <c r="D7" s="35" t="s">
        <v>9</v>
      </c>
      <c r="E7" s="35"/>
      <c r="F7" s="35">
        <v>195</v>
      </c>
      <c r="G7" s="35">
        <v>155</v>
      </c>
      <c r="H7" s="35">
        <v>150</v>
      </c>
      <c r="I7" s="35">
        <v>1200</v>
      </c>
      <c r="J7" s="35">
        <v>1800</v>
      </c>
      <c r="K7" s="35">
        <v>100</v>
      </c>
      <c r="L7" s="35">
        <f t="shared" si="0"/>
        <v>3600</v>
      </c>
    </row>
    <row r="8" spans="4:12" hidden="1" x14ac:dyDescent="0.25">
      <c r="D8" s="35" t="s">
        <v>10</v>
      </c>
      <c r="E8" s="35"/>
      <c r="F8" s="35">
        <v>180</v>
      </c>
      <c r="G8" s="35">
        <v>140</v>
      </c>
      <c r="H8" s="35">
        <v>80</v>
      </c>
      <c r="I8" s="35">
        <v>1500</v>
      </c>
      <c r="J8" s="35">
        <v>1100</v>
      </c>
      <c r="K8" s="35">
        <v>50</v>
      </c>
      <c r="L8" s="35">
        <f t="shared" si="0"/>
        <v>3050</v>
      </c>
    </row>
    <row r="9" spans="4:12" hidden="1" x14ac:dyDescent="0.25">
      <c r="D9" s="35" t="s">
        <v>11</v>
      </c>
      <c r="E9" s="35"/>
      <c r="F9" s="35">
        <v>170</v>
      </c>
      <c r="G9" s="35">
        <v>130</v>
      </c>
      <c r="H9" s="35">
        <v>80</v>
      </c>
      <c r="I9" s="35">
        <v>900</v>
      </c>
      <c r="J9" s="35">
        <v>1100</v>
      </c>
      <c r="K9" s="35">
        <v>60</v>
      </c>
      <c r="L9" s="35">
        <f t="shared" si="0"/>
        <v>2440</v>
      </c>
    </row>
    <row r="10" spans="4:12" hidden="1" x14ac:dyDescent="0.25">
      <c r="D10" s="35" t="s">
        <v>12</v>
      </c>
      <c r="E10" s="35"/>
      <c r="F10" s="35">
        <v>95</v>
      </c>
      <c r="G10" s="35">
        <v>75</v>
      </c>
      <c r="H10" s="35">
        <v>30</v>
      </c>
      <c r="I10" s="35">
        <v>1000</v>
      </c>
      <c r="J10" s="35">
        <v>650</v>
      </c>
      <c r="K10" s="35">
        <v>50</v>
      </c>
      <c r="L10" s="35">
        <f t="shared" si="0"/>
        <v>1900</v>
      </c>
    </row>
    <row r="11" spans="4:12" hidden="1" x14ac:dyDescent="0.25">
      <c r="D11" s="35" t="s">
        <v>13</v>
      </c>
      <c r="E11" s="35"/>
      <c r="F11" s="35">
        <v>95</v>
      </c>
      <c r="G11" s="35">
        <v>75</v>
      </c>
      <c r="H11" s="35">
        <v>30</v>
      </c>
      <c r="I11" s="35">
        <v>600</v>
      </c>
      <c r="J11" s="35">
        <v>250</v>
      </c>
      <c r="K11" s="35">
        <v>50</v>
      </c>
      <c r="L11" s="35">
        <f t="shared" si="0"/>
        <v>1100</v>
      </c>
    </row>
    <row r="12" spans="4:12" hidden="1" x14ac:dyDescent="0.25">
      <c r="D12" s="35" t="s">
        <v>14</v>
      </c>
      <c r="E12" s="35"/>
      <c r="F12" s="35">
        <v>95</v>
      </c>
      <c r="G12" s="35">
        <v>75</v>
      </c>
      <c r="H12" s="35">
        <v>30</v>
      </c>
      <c r="I12" s="35">
        <v>500</v>
      </c>
      <c r="J12" s="35">
        <v>400</v>
      </c>
      <c r="K12" s="35">
        <v>50</v>
      </c>
      <c r="L12" s="35">
        <f t="shared" si="0"/>
        <v>1150</v>
      </c>
    </row>
    <row r="13" spans="4:12" hidden="1" x14ac:dyDescent="0.25">
      <c r="D13" s="35" t="s">
        <v>15</v>
      </c>
      <c r="E13" s="35"/>
      <c r="F13" s="35">
        <v>95</v>
      </c>
      <c r="G13" s="35">
        <v>75</v>
      </c>
      <c r="H13" s="35">
        <v>50</v>
      </c>
      <c r="I13" s="35">
        <v>600</v>
      </c>
      <c r="J13" s="35">
        <v>500</v>
      </c>
      <c r="K13" s="35">
        <v>50</v>
      </c>
      <c r="L13" s="35">
        <f t="shared" si="0"/>
        <v>1370</v>
      </c>
    </row>
    <row r="14" spans="4:12" hidden="1" x14ac:dyDescent="0.25">
      <c r="D14" s="35" t="s">
        <v>16</v>
      </c>
      <c r="E14" s="35"/>
      <c r="F14" s="35">
        <v>110</v>
      </c>
      <c r="G14" s="35">
        <v>90</v>
      </c>
      <c r="H14" s="35">
        <v>60</v>
      </c>
      <c r="I14" s="35">
        <v>1100</v>
      </c>
      <c r="J14" s="35">
        <v>1000</v>
      </c>
      <c r="K14" s="35">
        <v>50</v>
      </c>
      <c r="L14" s="35">
        <f t="shared" si="0"/>
        <v>2410</v>
      </c>
    </row>
    <row r="15" spans="4:12" hidden="1" x14ac:dyDescent="0.25">
      <c r="D15" s="35" t="s">
        <v>17</v>
      </c>
      <c r="E15" s="35"/>
      <c r="F15" s="35">
        <v>140</v>
      </c>
      <c r="G15" s="35">
        <v>110</v>
      </c>
      <c r="H15" s="35">
        <v>150</v>
      </c>
      <c r="I15" s="35">
        <v>2100</v>
      </c>
      <c r="J15" s="35">
        <v>1500</v>
      </c>
      <c r="K15" s="35">
        <v>100</v>
      </c>
      <c r="L15" s="35">
        <f t="shared" si="0"/>
        <v>4100</v>
      </c>
    </row>
    <row r="16" spans="4:12" hidden="1" x14ac:dyDescent="0.25">
      <c r="D16" s="35" t="s">
        <v>18</v>
      </c>
      <c r="E16" s="35"/>
      <c r="F16" s="35">
        <v>180</v>
      </c>
      <c r="G16" s="35">
        <v>140</v>
      </c>
      <c r="H16" s="35">
        <v>200</v>
      </c>
      <c r="I16" s="35">
        <v>2100</v>
      </c>
      <c r="J16" s="35">
        <v>2400</v>
      </c>
      <c r="K16" s="35">
        <v>150</v>
      </c>
      <c r="L16" s="35">
        <f t="shared" si="0"/>
        <v>5170</v>
      </c>
    </row>
    <row r="17" spans="4:20" hidden="1" x14ac:dyDescent="0.25">
      <c r="D17" s="35" t="s">
        <v>5</v>
      </c>
      <c r="E17" s="35"/>
      <c r="F17" s="35">
        <f t="shared" ref="F17:L17" si="1">SUM(F5:F16)</f>
        <v>1715</v>
      </c>
      <c r="G17" s="35">
        <f t="shared" si="1"/>
        <v>1345</v>
      </c>
      <c r="H17" s="35">
        <f t="shared" si="1"/>
        <v>1100</v>
      </c>
      <c r="I17" s="35">
        <f t="shared" si="1"/>
        <v>14940</v>
      </c>
      <c r="J17" s="35">
        <f t="shared" si="1"/>
        <v>13600</v>
      </c>
      <c r="K17" s="35">
        <f t="shared" si="1"/>
        <v>900</v>
      </c>
      <c r="L17" s="35">
        <f t="shared" si="1"/>
        <v>33600</v>
      </c>
    </row>
    <row r="18" spans="4:20" hidden="1" x14ac:dyDescent="0.25"/>
    <row r="19" spans="4:20" hidden="1" x14ac:dyDescent="0.25"/>
    <row r="20" spans="4:20" hidden="1" x14ac:dyDescent="0.25"/>
    <row r="21" spans="4:20" hidden="1" x14ac:dyDescent="0.25"/>
    <row r="22" spans="4:20" hidden="1" x14ac:dyDescent="0.25"/>
    <row r="23" spans="4:20" hidden="1" x14ac:dyDescent="0.25"/>
    <row r="24" spans="4:20" hidden="1" x14ac:dyDescent="0.25"/>
    <row r="25" spans="4:20" hidden="1" x14ac:dyDescent="0.25"/>
    <row r="26" spans="4:20" hidden="1" x14ac:dyDescent="0.25"/>
    <row r="27" spans="4:20" hidden="1" x14ac:dyDescent="0.25"/>
    <row r="28" spans="4:20" hidden="1" x14ac:dyDescent="0.25"/>
    <row r="29" spans="4:20" hidden="1" x14ac:dyDescent="0.25"/>
    <row r="30" spans="4:20" hidden="1" x14ac:dyDescent="0.25"/>
    <row r="31" spans="4:20" hidden="1" x14ac:dyDescent="0.25"/>
    <row r="32" spans="4:20" x14ac:dyDescent="0.25">
      <c r="O32" s="3" t="s">
        <v>95</v>
      </c>
      <c r="Q32" s="4"/>
      <c r="S32" s="3"/>
      <c r="T32" s="3"/>
    </row>
    <row r="33" spans="1:20" x14ac:dyDescent="0.25">
      <c r="O33" s="61" t="s">
        <v>90</v>
      </c>
      <c r="P33" s="61"/>
      <c r="Q33" s="61"/>
      <c r="R33" s="61"/>
      <c r="S33" s="3"/>
      <c r="T33" s="3"/>
    </row>
    <row r="34" spans="1:20" ht="33" customHeight="1" x14ac:dyDescent="0.25">
      <c r="O34" s="61"/>
      <c r="P34" s="61"/>
      <c r="Q34" s="61"/>
      <c r="R34" s="61"/>
      <c r="S34" s="3"/>
      <c r="T34" s="3"/>
    </row>
    <row r="35" spans="1:20" hidden="1" x14ac:dyDescent="0.25">
      <c r="S35" s="3"/>
      <c r="T35" s="3"/>
    </row>
    <row r="36" spans="1:20" ht="9" customHeight="1" x14ac:dyDescent="0.25">
      <c r="S36" s="3"/>
      <c r="T36" s="3"/>
    </row>
    <row r="37" spans="1:20" ht="18.75" x14ac:dyDescent="0.3">
      <c r="D37" s="59" t="s">
        <v>80</v>
      </c>
      <c r="E37" s="59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</row>
    <row r="38" spans="1:20" ht="12" customHeight="1" x14ac:dyDescent="0.25">
      <c r="I38" s="64" t="s">
        <v>101</v>
      </c>
      <c r="J38" s="64"/>
      <c r="K38" s="64"/>
      <c r="L38" s="64"/>
      <c r="M38" s="64"/>
      <c r="N38" s="64"/>
      <c r="O38" s="64"/>
      <c r="P38" s="64"/>
      <c r="Q38" s="64"/>
      <c r="R38" s="5" t="s">
        <v>27</v>
      </c>
      <c r="S38" s="3"/>
      <c r="T38" s="3"/>
    </row>
    <row r="39" spans="1:20" ht="6" hidden="1" customHeight="1" x14ac:dyDescent="0.25">
      <c r="S39" s="3"/>
      <c r="T39" s="3"/>
    </row>
    <row r="40" spans="1:20" ht="30" customHeight="1" x14ac:dyDescent="0.25">
      <c r="A40" s="36"/>
      <c r="B40" s="36"/>
      <c r="C40" s="36" t="s">
        <v>70</v>
      </c>
      <c r="D40" s="17" t="s">
        <v>28</v>
      </c>
      <c r="E40" s="17"/>
      <c r="F40" s="6" t="s">
        <v>7</v>
      </c>
      <c r="G40" s="6" t="s">
        <v>8</v>
      </c>
      <c r="H40" s="6" t="s">
        <v>9</v>
      </c>
      <c r="I40" s="6" t="s">
        <v>10</v>
      </c>
      <c r="J40" s="6" t="s">
        <v>11</v>
      </c>
      <c r="K40" s="6" t="s">
        <v>12</v>
      </c>
      <c r="L40" s="6" t="s">
        <v>13</v>
      </c>
      <c r="M40" s="6" t="s">
        <v>24</v>
      </c>
      <c r="N40" s="6" t="s">
        <v>15</v>
      </c>
      <c r="O40" s="6" t="s">
        <v>16</v>
      </c>
      <c r="P40" s="6" t="s">
        <v>17</v>
      </c>
      <c r="Q40" s="6" t="s">
        <v>18</v>
      </c>
      <c r="R40" s="6" t="s">
        <v>25</v>
      </c>
      <c r="S40" s="7" t="s">
        <v>19</v>
      </c>
      <c r="T40" s="8" t="s">
        <v>20</v>
      </c>
    </row>
    <row r="41" spans="1:20" ht="33" customHeight="1" x14ac:dyDescent="0.25">
      <c r="A41" s="37"/>
      <c r="B41" s="37"/>
      <c r="C41" s="17">
        <v>1</v>
      </c>
      <c r="D41" s="16" t="s">
        <v>81</v>
      </c>
      <c r="E41" s="47" t="s">
        <v>33</v>
      </c>
      <c r="F41" s="6">
        <v>28</v>
      </c>
      <c r="G41" s="6">
        <v>28</v>
      </c>
      <c r="H41" s="6">
        <v>28</v>
      </c>
      <c r="I41" s="6">
        <v>29</v>
      </c>
      <c r="J41" s="6">
        <v>29</v>
      </c>
      <c r="K41" s="6">
        <v>29</v>
      </c>
      <c r="L41" s="6">
        <v>29</v>
      </c>
      <c r="M41" s="6">
        <v>29</v>
      </c>
      <c r="N41" s="6">
        <v>29</v>
      </c>
      <c r="O41" s="6">
        <v>29</v>
      </c>
      <c r="P41" s="6">
        <v>29</v>
      </c>
      <c r="Q41" s="6">
        <v>28</v>
      </c>
      <c r="R41" s="6">
        <f t="shared" ref="R41:R53" si="2">SUM(F41:Q41)</f>
        <v>344</v>
      </c>
      <c r="S41" s="7"/>
      <c r="T41" s="8"/>
    </row>
    <row r="42" spans="1:20" ht="42.75" hidden="1" customHeight="1" x14ac:dyDescent="0.25">
      <c r="A42" s="37"/>
      <c r="B42" s="37"/>
      <c r="C42" s="17"/>
      <c r="D42" s="31" t="s">
        <v>73</v>
      </c>
      <c r="E42" s="47" t="s">
        <v>33</v>
      </c>
      <c r="F42" s="6">
        <v>1</v>
      </c>
      <c r="G42" s="6">
        <v>1</v>
      </c>
      <c r="H42" s="6">
        <v>1</v>
      </c>
      <c r="I42" s="6">
        <v>1</v>
      </c>
      <c r="J42" s="6">
        <v>1</v>
      </c>
      <c r="K42" s="6">
        <v>1</v>
      </c>
      <c r="L42" s="6">
        <v>1</v>
      </c>
      <c r="M42" s="6">
        <v>1</v>
      </c>
      <c r="N42" s="6">
        <v>1</v>
      </c>
      <c r="O42" s="6">
        <v>1</v>
      </c>
      <c r="P42" s="6">
        <v>1</v>
      </c>
      <c r="Q42" s="6">
        <v>1</v>
      </c>
      <c r="R42" s="6">
        <f t="shared" si="2"/>
        <v>12</v>
      </c>
      <c r="S42" s="7"/>
      <c r="T42" s="8"/>
    </row>
    <row r="43" spans="1:20" ht="36" hidden="1" customHeight="1" x14ac:dyDescent="0.25">
      <c r="A43" s="37"/>
      <c r="B43" s="37"/>
      <c r="C43" s="17"/>
      <c r="D43" s="31" t="s">
        <v>76</v>
      </c>
      <c r="E43" s="47" t="s">
        <v>33</v>
      </c>
      <c r="F43" s="6">
        <v>1</v>
      </c>
      <c r="G43" s="6">
        <v>1</v>
      </c>
      <c r="H43" s="6">
        <v>1</v>
      </c>
      <c r="I43" s="6">
        <v>1</v>
      </c>
      <c r="J43" s="6">
        <v>1</v>
      </c>
      <c r="K43" s="6">
        <v>1</v>
      </c>
      <c r="L43" s="6">
        <v>1</v>
      </c>
      <c r="M43" s="6">
        <v>1</v>
      </c>
      <c r="N43" s="6">
        <v>1</v>
      </c>
      <c r="O43" s="6">
        <v>1</v>
      </c>
      <c r="P43" s="6">
        <v>1</v>
      </c>
      <c r="Q43" s="6">
        <v>1</v>
      </c>
      <c r="R43" s="6">
        <f t="shared" si="2"/>
        <v>12</v>
      </c>
      <c r="S43" s="7"/>
      <c r="T43" s="8"/>
    </row>
    <row r="44" spans="1:20" ht="39.75" customHeight="1" x14ac:dyDescent="0.25">
      <c r="A44" s="37"/>
      <c r="B44" s="37"/>
      <c r="C44" s="17"/>
      <c r="D44" s="56" t="s">
        <v>81</v>
      </c>
      <c r="E44" s="54" t="s">
        <v>34</v>
      </c>
      <c r="F44" s="57">
        <v>28</v>
      </c>
      <c r="G44" s="57">
        <v>28</v>
      </c>
      <c r="H44" s="57">
        <v>28</v>
      </c>
      <c r="I44" s="57">
        <v>29</v>
      </c>
      <c r="J44" s="57">
        <v>29</v>
      </c>
      <c r="K44" s="57">
        <v>29</v>
      </c>
      <c r="L44" s="57">
        <v>29</v>
      </c>
      <c r="M44" s="57">
        <v>29</v>
      </c>
      <c r="N44" s="57">
        <v>29</v>
      </c>
      <c r="O44" s="57">
        <v>29</v>
      </c>
      <c r="P44" s="57">
        <v>29</v>
      </c>
      <c r="Q44" s="57">
        <v>28</v>
      </c>
      <c r="R44" s="57">
        <f t="shared" si="2"/>
        <v>344</v>
      </c>
      <c r="S44" s="10"/>
      <c r="T44" s="10" t="s">
        <v>26</v>
      </c>
    </row>
    <row r="45" spans="1:20" ht="48.75" hidden="1" customHeight="1" x14ac:dyDescent="0.25">
      <c r="A45" s="37"/>
      <c r="B45" s="37"/>
      <c r="C45" s="17"/>
      <c r="D45" s="31" t="s">
        <v>73</v>
      </c>
      <c r="E45" s="47" t="s">
        <v>34</v>
      </c>
      <c r="F45" s="6">
        <v>1</v>
      </c>
      <c r="G45" s="6">
        <v>1</v>
      </c>
      <c r="H45" s="6">
        <v>1</v>
      </c>
      <c r="I45" s="6">
        <v>1</v>
      </c>
      <c r="J45" s="6">
        <v>1</v>
      </c>
      <c r="K45" s="6">
        <v>1</v>
      </c>
      <c r="L45" s="6">
        <v>1</v>
      </c>
      <c r="M45" s="6">
        <v>1</v>
      </c>
      <c r="N45" s="6">
        <v>1</v>
      </c>
      <c r="O45" s="6">
        <v>1</v>
      </c>
      <c r="P45" s="6">
        <v>1</v>
      </c>
      <c r="Q45" s="6">
        <v>1</v>
      </c>
      <c r="R45" s="6">
        <f t="shared" si="2"/>
        <v>12</v>
      </c>
      <c r="S45" s="10"/>
      <c r="T45" s="10"/>
    </row>
    <row r="46" spans="1:20" ht="36" hidden="1" customHeight="1" x14ac:dyDescent="0.25">
      <c r="A46" s="37"/>
      <c r="B46" s="37"/>
      <c r="C46" s="17"/>
      <c r="D46" s="31" t="s">
        <v>76</v>
      </c>
      <c r="E46" s="47" t="s">
        <v>34</v>
      </c>
      <c r="F46" s="6">
        <v>1</v>
      </c>
      <c r="G46" s="6">
        <v>1</v>
      </c>
      <c r="H46" s="6">
        <v>1</v>
      </c>
      <c r="I46" s="6">
        <v>1</v>
      </c>
      <c r="J46" s="6">
        <v>1</v>
      </c>
      <c r="K46" s="6">
        <v>1</v>
      </c>
      <c r="L46" s="6">
        <v>1</v>
      </c>
      <c r="M46" s="6">
        <v>1</v>
      </c>
      <c r="N46" s="6">
        <v>1</v>
      </c>
      <c r="O46" s="6">
        <v>1</v>
      </c>
      <c r="P46" s="6">
        <v>1</v>
      </c>
      <c r="Q46" s="6">
        <v>1</v>
      </c>
      <c r="R46" s="6">
        <f t="shared" si="2"/>
        <v>12</v>
      </c>
      <c r="S46" s="10"/>
      <c r="T46" s="10" t="s">
        <v>26</v>
      </c>
    </row>
    <row r="47" spans="1:20" ht="32.25" customHeight="1" x14ac:dyDescent="0.25">
      <c r="A47" s="37"/>
      <c r="B47" s="37"/>
      <c r="C47" s="17">
        <v>2</v>
      </c>
      <c r="D47" s="16" t="s">
        <v>35</v>
      </c>
      <c r="E47" s="47" t="s">
        <v>33</v>
      </c>
      <c r="F47" s="6">
        <v>7.1</v>
      </c>
      <c r="G47" s="6">
        <v>7.1</v>
      </c>
      <c r="H47" s="6">
        <v>7.1</v>
      </c>
      <c r="I47" s="6">
        <v>7.1</v>
      </c>
      <c r="J47" s="6">
        <v>7.1</v>
      </c>
      <c r="K47" s="6">
        <v>7.1</v>
      </c>
      <c r="L47" s="6">
        <v>7.1</v>
      </c>
      <c r="M47" s="6">
        <v>7.1</v>
      </c>
      <c r="N47" s="6">
        <v>7.1</v>
      </c>
      <c r="O47" s="6">
        <v>7.1</v>
      </c>
      <c r="P47" s="6">
        <v>7.1</v>
      </c>
      <c r="Q47" s="6">
        <v>7.1</v>
      </c>
      <c r="R47" s="6">
        <f t="shared" si="2"/>
        <v>85.199999999999989</v>
      </c>
      <c r="S47" s="10"/>
      <c r="T47" s="10"/>
    </row>
    <row r="48" spans="1:20" ht="57.75" hidden="1" customHeight="1" x14ac:dyDescent="0.25">
      <c r="A48" s="37"/>
      <c r="B48" s="37"/>
      <c r="C48" s="17"/>
      <c r="D48" s="30" t="s">
        <v>75</v>
      </c>
      <c r="E48" s="47" t="s">
        <v>33</v>
      </c>
      <c r="F48" s="6">
        <v>2</v>
      </c>
      <c r="G48" s="6">
        <v>2</v>
      </c>
      <c r="H48" s="6">
        <v>2</v>
      </c>
      <c r="I48" s="6">
        <v>2</v>
      </c>
      <c r="J48" s="6">
        <v>2</v>
      </c>
      <c r="K48" s="6">
        <v>2</v>
      </c>
      <c r="L48" s="6">
        <v>2</v>
      </c>
      <c r="M48" s="6">
        <v>2</v>
      </c>
      <c r="N48" s="6">
        <v>2</v>
      </c>
      <c r="O48" s="6">
        <v>2</v>
      </c>
      <c r="P48" s="6">
        <v>2</v>
      </c>
      <c r="Q48" s="6">
        <v>2</v>
      </c>
      <c r="R48" s="6">
        <f t="shared" si="2"/>
        <v>24</v>
      </c>
      <c r="S48" s="10"/>
      <c r="T48" s="10"/>
    </row>
    <row r="49" spans="1:20" ht="36" hidden="1" customHeight="1" x14ac:dyDescent="0.25">
      <c r="A49" s="37"/>
      <c r="B49" s="37"/>
      <c r="C49" s="17"/>
      <c r="D49" s="30" t="s">
        <v>68</v>
      </c>
      <c r="E49" s="47" t="s">
        <v>33</v>
      </c>
      <c r="F49" s="6">
        <v>2</v>
      </c>
      <c r="G49" s="6">
        <v>2</v>
      </c>
      <c r="H49" s="6">
        <v>2</v>
      </c>
      <c r="I49" s="6">
        <v>2</v>
      </c>
      <c r="J49" s="6">
        <v>2</v>
      </c>
      <c r="K49" s="6">
        <v>2</v>
      </c>
      <c r="L49" s="6">
        <v>2</v>
      </c>
      <c r="M49" s="6">
        <v>2</v>
      </c>
      <c r="N49" s="6">
        <v>2</v>
      </c>
      <c r="O49" s="6">
        <v>2</v>
      </c>
      <c r="P49" s="6">
        <v>2</v>
      </c>
      <c r="Q49" s="6">
        <v>2</v>
      </c>
      <c r="R49" s="6">
        <f t="shared" si="2"/>
        <v>24</v>
      </c>
      <c r="S49" s="10"/>
      <c r="T49" s="10"/>
    </row>
    <row r="50" spans="1:20" ht="30" customHeight="1" x14ac:dyDescent="0.25">
      <c r="A50" s="37"/>
      <c r="B50" s="37"/>
      <c r="C50" s="17"/>
      <c r="D50" s="56" t="s">
        <v>35</v>
      </c>
      <c r="E50" s="54" t="s">
        <v>34</v>
      </c>
      <c r="F50" s="57">
        <v>7.1</v>
      </c>
      <c r="G50" s="57">
        <v>7.1</v>
      </c>
      <c r="H50" s="57">
        <v>7.1</v>
      </c>
      <c r="I50" s="57">
        <v>7.1</v>
      </c>
      <c r="J50" s="57">
        <v>7.1</v>
      </c>
      <c r="K50" s="57">
        <v>7.1</v>
      </c>
      <c r="L50" s="57">
        <v>7.1</v>
      </c>
      <c r="M50" s="57">
        <v>7.1</v>
      </c>
      <c r="N50" s="57">
        <v>7.1</v>
      </c>
      <c r="O50" s="57">
        <v>7.1</v>
      </c>
      <c r="P50" s="57">
        <v>7.1</v>
      </c>
      <c r="Q50" s="57">
        <v>7.1</v>
      </c>
      <c r="R50" s="57">
        <f t="shared" si="2"/>
        <v>85.199999999999989</v>
      </c>
      <c r="S50" s="10"/>
      <c r="T50" s="10"/>
    </row>
    <row r="51" spans="1:20" ht="60" hidden="1" customHeight="1" x14ac:dyDescent="0.25">
      <c r="A51" s="37"/>
      <c r="B51" s="37"/>
      <c r="C51" s="17"/>
      <c r="D51" s="30" t="s">
        <v>75</v>
      </c>
      <c r="E51" s="47" t="s">
        <v>34</v>
      </c>
      <c r="F51" s="6">
        <v>3</v>
      </c>
      <c r="G51" s="6">
        <v>3</v>
      </c>
      <c r="H51" s="6">
        <v>3</v>
      </c>
      <c r="I51" s="6">
        <v>3</v>
      </c>
      <c r="J51" s="6">
        <v>3</v>
      </c>
      <c r="K51" s="6">
        <v>3</v>
      </c>
      <c r="L51" s="6">
        <v>3</v>
      </c>
      <c r="M51" s="6">
        <v>3</v>
      </c>
      <c r="N51" s="6">
        <v>3</v>
      </c>
      <c r="O51" s="6">
        <v>3</v>
      </c>
      <c r="P51" s="6">
        <v>3</v>
      </c>
      <c r="Q51" s="6">
        <v>3</v>
      </c>
      <c r="R51" s="6">
        <f t="shared" si="2"/>
        <v>36</v>
      </c>
      <c r="S51" s="10"/>
      <c r="T51" s="10"/>
    </row>
    <row r="52" spans="1:20" ht="44.25" customHeight="1" x14ac:dyDescent="0.25">
      <c r="A52" s="37"/>
      <c r="B52" s="37"/>
      <c r="C52" s="17">
        <v>3</v>
      </c>
      <c r="D52" s="31" t="s">
        <v>36</v>
      </c>
      <c r="E52" s="47" t="s">
        <v>33</v>
      </c>
      <c r="F52" s="6">
        <v>5.9</v>
      </c>
      <c r="G52" s="6">
        <v>5.9</v>
      </c>
      <c r="H52" s="6">
        <v>5.9</v>
      </c>
      <c r="I52" s="6">
        <v>5.9</v>
      </c>
      <c r="J52" s="6">
        <v>5.9</v>
      </c>
      <c r="K52" s="6">
        <v>5.9</v>
      </c>
      <c r="L52" s="6">
        <v>5.9</v>
      </c>
      <c r="M52" s="6">
        <v>5.9</v>
      </c>
      <c r="N52" s="6">
        <v>5.9</v>
      </c>
      <c r="O52" s="6">
        <v>5.9</v>
      </c>
      <c r="P52" s="6">
        <v>5.9</v>
      </c>
      <c r="Q52" s="6">
        <v>5.9</v>
      </c>
      <c r="R52" s="6">
        <f t="shared" si="2"/>
        <v>70.8</v>
      </c>
      <c r="S52" s="10"/>
      <c r="T52" s="10"/>
    </row>
    <row r="53" spans="1:20" ht="42.75" customHeight="1" x14ac:dyDescent="0.25">
      <c r="A53" s="37"/>
      <c r="B53" s="37"/>
      <c r="C53" s="17"/>
      <c r="D53" s="58" t="s">
        <v>36</v>
      </c>
      <c r="E53" s="54" t="s">
        <v>34</v>
      </c>
      <c r="F53" s="57">
        <v>5.9</v>
      </c>
      <c r="G53" s="57">
        <v>5.9</v>
      </c>
      <c r="H53" s="57">
        <v>5.9</v>
      </c>
      <c r="I53" s="57">
        <v>5.9</v>
      </c>
      <c r="J53" s="57">
        <v>5.9</v>
      </c>
      <c r="K53" s="57">
        <v>5.9</v>
      </c>
      <c r="L53" s="57">
        <v>5.9</v>
      </c>
      <c r="M53" s="57">
        <v>5.9</v>
      </c>
      <c r="N53" s="57">
        <v>5.9</v>
      </c>
      <c r="O53" s="57">
        <v>5.9</v>
      </c>
      <c r="P53" s="57">
        <v>5.9</v>
      </c>
      <c r="Q53" s="57">
        <v>5.9</v>
      </c>
      <c r="R53" s="57">
        <f t="shared" si="2"/>
        <v>70.8</v>
      </c>
      <c r="S53" s="10"/>
      <c r="T53" s="10"/>
    </row>
    <row r="54" spans="1:20" ht="27.75" customHeight="1" x14ac:dyDescent="0.25">
      <c r="A54" s="37"/>
      <c r="B54" s="37"/>
      <c r="C54" s="17"/>
      <c r="D54" s="32" t="s">
        <v>5</v>
      </c>
      <c r="E54" s="47" t="s">
        <v>33</v>
      </c>
      <c r="F54" s="33">
        <f>F55</f>
        <v>82</v>
      </c>
      <c r="G54" s="33">
        <f t="shared" ref="G54:R54" si="3">G55</f>
        <v>82</v>
      </c>
      <c r="H54" s="33">
        <f t="shared" si="3"/>
        <v>82</v>
      </c>
      <c r="I54" s="33">
        <f t="shared" si="3"/>
        <v>84</v>
      </c>
      <c r="J54" s="33">
        <f t="shared" si="3"/>
        <v>84</v>
      </c>
      <c r="K54" s="33">
        <f t="shared" si="3"/>
        <v>84</v>
      </c>
      <c r="L54" s="33">
        <f t="shared" si="3"/>
        <v>84</v>
      </c>
      <c r="M54" s="33">
        <f t="shared" si="3"/>
        <v>84</v>
      </c>
      <c r="N54" s="33">
        <f t="shared" si="3"/>
        <v>84</v>
      </c>
      <c r="O54" s="33">
        <f t="shared" si="3"/>
        <v>84</v>
      </c>
      <c r="P54" s="33">
        <f t="shared" si="3"/>
        <v>84</v>
      </c>
      <c r="Q54" s="33">
        <f t="shared" si="3"/>
        <v>82</v>
      </c>
      <c r="R54" s="33">
        <f t="shared" si="3"/>
        <v>500</v>
      </c>
      <c r="S54" s="10"/>
      <c r="T54" s="10"/>
    </row>
    <row r="55" spans="1:20" ht="30.75" customHeight="1" x14ac:dyDescent="0.25">
      <c r="A55" s="37"/>
      <c r="B55" s="37"/>
      <c r="C55" s="37"/>
      <c r="D55" s="53" t="s">
        <v>5</v>
      </c>
      <c r="E55" s="54" t="s">
        <v>34</v>
      </c>
      <c r="F55" s="55">
        <f t="shared" ref="F55:Q55" si="4">F53+F52+F50+F47+F44+F41</f>
        <v>82</v>
      </c>
      <c r="G55" s="55">
        <f t="shared" si="4"/>
        <v>82</v>
      </c>
      <c r="H55" s="55">
        <f t="shared" si="4"/>
        <v>82</v>
      </c>
      <c r="I55" s="55">
        <f t="shared" si="4"/>
        <v>84</v>
      </c>
      <c r="J55" s="55">
        <f t="shared" si="4"/>
        <v>84</v>
      </c>
      <c r="K55" s="55">
        <f t="shared" si="4"/>
        <v>84</v>
      </c>
      <c r="L55" s="55">
        <f t="shared" si="4"/>
        <v>84</v>
      </c>
      <c r="M55" s="55">
        <f t="shared" si="4"/>
        <v>84</v>
      </c>
      <c r="N55" s="55">
        <f t="shared" si="4"/>
        <v>84</v>
      </c>
      <c r="O55" s="55">
        <f t="shared" si="4"/>
        <v>84</v>
      </c>
      <c r="P55" s="55">
        <f t="shared" si="4"/>
        <v>84</v>
      </c>
      <c r="Q55" s="55">
        <f t="shared" si="4"/>
        <v>82</v>
      </c>
      <c r="R55" s="55">
        <f>R41+R47+R52</f>
        <v>500</v>
      </c>
      <c r="S55" s="10"/>
      <c r="T55" s="10"/>
    </row>
    <row r="56" spans="1:20" ht="11.25" customHeight="1" x14ac:dyDescent="0.25">
      <c r="S56" s="3"/>
      <c r="T56" s="3"/>
    </row>
    <row r="57" spans="1:20" ht="30.75" hidden="1" customHeight="1" x14ac:dyDescent="0.25">
      <c r="S57" s="3"/>
      <c r="T57" s="3"/>
    </row>
    <row r="58" spans="1:20" ht="24" customHeight="1" x14ac:dyDescent="0.25">
      <c r="D58" s="62" t="s">
        <v>91</v>
      </c>
      <c r="E58" s="62"/>
      <c r="F58" s="62"/>
      <c r="G58" s="62"/>
      <c r="H58" s="62"/>
      <c r="I58" s="15"/>
      <c r="J58" s="15"/>
      <c r="K58" s="15"/>
      <c r="L58" s="15"/>
      <c r="M58" s="15"/>
      <c r="N58" s="15"/>
      <c r="S58" s="3"/>
      <c r="T58" s="3"/>
    </row>
    <row r="59" spans="1:20" x14ac:dyDescent="0.25">
      <c r="D59" s="62"/>
      <c r="E59" s="62"/>
      <c r="F59" s="62"/>
      <c r="G59" s="62"/>
      <c r="H59" s="62"/>
      <c r="I59" s="46"/>
      <c r="J59" s="46"/>
      <c r="K59" s="46"/>
      <c r="L59" s="15" t="s">
        <v>92</v>
      </c>
      <c r="M59" s="15"/>
      <c r="N59" s="15"/>
      <c r="S59" s="3"/>
      <c r="T59" s="3"/>
    </row>
    <row r="60" spans="1:20" ht="15.75" x14ac:dyDescent="0.25">
      <c r="E60" s="14"/>
      <c r="F60" s="15"/>
      <c r="G60" s="18"/>
      <c r="H60"/>
      <c r="I60" s="68" t="s">
        <v>30</v>
      </c>
      <c r="J60" s="68"/>
      <c r="K60" s="68"/>
      <c r="S60" s="3"/>
      <c r="T60" s="3"/>
    </row>
    <row r="61" spans="1:20" ht="15.75" x14ac:dyDescent="0.25">
      <c r="E61" s="15"/>
      <c r="F61" s="15"/>
      <c r="G61" s="15"/>
      <c r="H61" s="15"/>
      <c r="I61" s="15"/>
      <c r="J61" s="14"/>
      <c r="K61" s="15"/>
    </row>
    <row r="62" spans="1:20" x14ac:dyDescent="0.25">
      <c r="D62" s="67"/>
      <c r="E62" s="67"/>
      <c r="F62" s="67"/>
      <c r="G62" s="67"/>
      <c r="H62" s="67"/>
      <c r="I62" s="13"/>
      <c r="J62" s="13"/>
      <c r="K62" s="13"/>
      <c r="L62" s="13"/>
      <c r="M62" s="13"/>
      <c r="N62" s="13"/>
    </row>
    <row r="63" spans="1:20" x14ac:dyDescent="0.25">
      <c r="D63" s="67"/>
      <c r="E63" s="67"/>
      <c r="F63" s="67"/>
      <c r="G63" s="67"/>
      <c r="H63" s="67"/>
    </row>
    <row r="64" spans="1:20" ht="15.75" x14ac:dyDescent="0.25">
      <c r="E64" s="14"/>
      <c r="F64" s="15"/>
      <c r="G64" s="18"/>
      <c r="H64"/>
      <c r="I64" s="72"/>
      <c r="J64" s="72"/>
      <c r="K64" s="72"/>
    </row>
    <row r="65" spans="5:11" ht="15.75" x14ac:dyDescent="0.25">
      <c r="E65" s="15"/>
      <c r="F65" s="15"/>
      <c r="G65" s="15"/>
      <c r="H65" s="15"/>
      <c r="I65" s="15"/>
      <c r="J65" s="14"/>
      <c r="K65" s="15"/>
    </row>
  </sheetData>
  <mergeCells count="7">
    <mergeCell ref="I60:K60"/>
    <mergeCell ref="D62:H63"/>
    <mergeCell ref="I64:K64"/>
    <mergeCell ref="D37:T37"/>
    <mergeCell ref="O33:R34"/>
    <mergeCell ref="I38:Q38"/>
    <mergeCell ref="D58:H59"/>
  </mergeCells>
  <pageMargins left="0.24" right="0.16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2275 (3)</vt:lpstr>
      <vt:lpstr>2275</vt:lpstr>
      <vt:lpstr>2274</vt:lpstr>
      <vt:lpstr>2273</vt:lpstr>
      <vt:lpstr>2272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2023-12-05T13:17:42Z</dcterms:modified>
</cp:coreProperties>
</file>