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Тарифи 2023\"/>
    </mc:Choice>
  </mc:AlternateContent>
  <bookViews>
    <workbookView xWindow="0" yWindow="0" windowWidth="19200" windowHeight="6945"/>
  </bookViews>
  <sheets>
    <sheet name="структура водопост+водовідвед" sheetId="1" r:id="rId1"/>
  </sheets>
  <definedNames>
    <definedName name="Excel_BuiltIn_Print_Area_1_1" localSheetId="0">#REF!</definedName>
    <definedName name="Excel_BuiltIn_Print_Area_1_1">#REF!</definedName>
    <definedName name="Excel_BuiltIn_Print_Area_2" localSheetId="0">#REF!</definedName>
    <definedName name="Excel_BuiltIn_Print_Area_2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4" localSheetId="0">#REF!</definedName>
    <definedName name="Excel_BuiltIn_Print_Titles_4">#REF!</definedName>
    <definedName name="hjhjhhhjhj">#REF!</definedName>
    <definedName name="SHARED_FORMULA_13_110_13_110_0">(#REF!-#REF!)/#REF!</definedName>
    <definedName name="SHARED_FORMULA_13_138_13_138_0">#REF!+#REF!+#REF!</definedName>
    <definedName name="SHARED_FORMULA_13_21_13_21_0">#REF!+#REF!+#REF!</definedName>
    <definedName name="SHARED_FORMULA_13_30_13_30_0">#REF!+#REF!+#REF!</definedName>
    <definedName name="SHARED_FORMULA_13_60_13_60_0">#REF!+#REF!+#REF!</definedName>
    <definedName name="SHARED_FORMULA_13_85_13_85_0">#REF!+#REF!-#REF!</definedName>
    <definedName name="SHARED_FORMULA_13_93_13_93_0">#REF!-#REF!+#REF!+#REF!</definedName>
    <definedName name="SHARED_FORMULA_14_116_14_116_0">#REF!+#REF!+#REF!</definedName>
    <definedName name="SHARED_FORMULA_14_30_14_30_0">#REF!+#REF!+#REF!</definedName>
    <definedName name="SHARED_FORMULA_14_60_14_60_0">#REF!+#REF!+#REF!</definedName>
    <definedName name="SHARED_FORMULA_15_107_15_107_0">(#REF!+#REF!)/#REF!</definedName>
    <definedName name="SHARED_FORMULA_15_108_15_108_0">(#REF!-#REF!-#REF!)/#REF!</definedName>
    <definedName name="SHARED_FORMULA_19_103_19_103_0">#REF!+#REF!</definedName>
    <definedName name="SHARED_FORMULA_19_138_19_138_0">#REF!+#REF!</definedName>
    <definedName name="SHARED_FORMULA_19_21_19_21_0">#REF!+#REF!</definedName>
    <definedName name="SHARED_FORMULA_19_29_19_29_0">#REF!+#REF!</definedName>
    <definedName name="SHARED_FORMULA_19_60_19_60_0">#REF!+#REF!</definedName>
    <definedName name="SHARED_FORMULA_19_93_19_93_0">#REF!+#REF!</definedName>
    <definedName name="SHARED_FORMULA_20_116_20_116_0">#REF!+#REF!</definedName>
    <definedName name="SHARED_FORMULA_20_29_20_29_0">#REF!+#REF!</definedName>
    <definedName name="SHARED_FORMULA_20_60_20_60_0">#REF!+#REF!</definedName>
    <definedName name="SHARED_FORMULA_24_21_24_21_0">#REF!+#REF!+#REF!</definedName>
    <definedName name="SHARED_FORMULA_24_60_24_60_0">#REF!+#REF!+#REF!</definedName>
    <definedName name="SHARED_FORMULA_25_116_25_116_0">#REF!+#REF!+#REF!+#REF!</definedName>
    <definedName name="SHARED_FORMULA_25_23_25_23_0">#REF!+#REF!+#REF!+#REF!</definedName>
    <definedName name="SHARED_FORMULA_25_60_25_60_0">#REF!+#REF!+#REF!+#REF!</definedName>
    <definedName name="SHARED_FORMULA_3_106_3_106_0">#REF!/#REF!</definedName>
    <definedName name="SHARED_FORMULA_3_107_3_107_0">(#REF!+#REF!+#REF!)/#REF!</definedName>
    <definedName name="SHARED_FORMULA_3_108_3_108_0">(#REF!-#REF!-#REF!-#REF!)/#REF!</definedName>
    <definedName name="SHARED_FORMULA_3_127_3_127_0">#REF!</definedName>
    <definedName name="SHARED_FORMULA_3_128_3_128_0">(#REF!+#REF!)/#REF!</definedName>
    <definedName name="SHARED_FORMULA_3_129_3_129_0">#REF!</definedName>
    <definedName name="SHARED_FORMULA_3_133_3_133_0">#REF!/#REF!</definedName>
    <definedName name="SHARED_FORMULA_3_137_3_137_0">#REF!+#REF!</definedName>
    <definedName name="SHARED_FORMULA_3_59_3_59_0">IF(#REF!+#REF!+#REF!+#REF!=#REF!+#REF!+#REF!+#REF!+#REF!,#REF!+#REF!+#REF!+#REF!,"неприпустиме значення")</definedName>
    <definedName name="SHARED_FORMULA_4_100_4_100_0">#REF!+1</definedName>
    <definedName name="SHARED_FORMULA_4_20_4_20_0">#REF!+1</definedName>
    <definedName name="SHARED_FORMULA_4_58_4_58_0">#REF!+1</definedName>
    <definedName name="SHARED_FORMULA_5_102_5_102_0">#REF!+#REF!+#REF!</definedName>
    <definedName name="SHARED_FORMULA_7_109_7_109_0">#REF!/#REF!</definedName>
    <definedName name="SHARED_FORMULA_7_110_7_110_0">#REF!/#REF!</definedName>
    <definedName name="SHARED_FORMULA_7_111_7_111_0">(#REF!)/(#REF!+#REF!)*100</definedName>
    <definedName name="SHARED_FORMULA_7_138_7_138_0">#REF!+#REF!</definedName>
    <definedName name="SHARED_FORMULA_7_21_7_21_0">#REF!+#REF!</definedName>
    <definedName name="SHARED_FORMULA_7_29_7_29_0">#REF!+#REF!</definedName>
    <definedName name="SHARED_FORMULA_7_60_7_60_0">#REF!+#REF!</definedName>
    <definedName name="SHARED_FORMULA_7_77_7_77_0">#REF!+#REF!+#REF!</definedName>
    <definedName name="SHARED_FORMULA_7_85_7_85_0">#REF!-#REF!</definedName>
    <definedName name="SHARED_FORMULA_7_93_7_93_0">#REF!-#REF!</definedName>
    <definedName name="SHARED_FORMULA_7_95_7_95_0">#REF!-#REF!</definedName>
    <definedName name="SHARED_FORMULA_8_116_8_116_0">#REF!+#REF!</definedName>
    <definedName name="SHARED_FORMULA_8_30_8_30_0">#REF!+#REF!</definedName>
    <definedName name="SHARED_FORMULA_8_60_8_60_0">#REF!+#REF!</definedName>
    <definedName name="г">#REF!</definedName>
    <definedName name="нов">#REF!</definedName>
    <definedName name="ноен">#REF!</definedName>
    <definedName name="_xlnm.Print_Area" localSheetId="0">'структура водопост+водовідвед'!$A$1:$D$45</definedName>
    <definedName name="п">#REF!</definedName>
    <definedName name="покриття00">#REF!</definedName>
    <definedName name="Поооооооооо">#REF!</definedName>
    <definedName name="упіуп">#REF!</definedName>
    <definedName name="фвфвф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8" i="1" l="1"/>
  <c r="D10" i="1"/>
  <c r="D12" i="1"/>
  <c r="D13" i="1"/>
  <c r="D14" i="1"/>
  <c r="D15" i="1"/>
  <c r="D16" i="1"/>
  <c r="D18" i="1"/>
  <c r="D19" i="1"/>
  <c r="D21" i="1"/>
  <c r="D22" i="1"/>
  <c r="D23" i="1"/>
  <c r="D24" i="1"/>
  <c r="D26" i="1"/>
  <c r="D27" i="1"/>
  <c r="D28" i="1"/>
  <c r="D29" i="1"/>
  <c r="D30" i="1"/>
  <c r="D31" i="1"/>
  <c r="D32" i="1"/>
  <c r="D33" i="1"/>
  <c r="D34" i="1"/>
  <c r="D37" i="1"/>
  <c r="D25" i="1" l="1"/>
  <c r="D20" i="1"/>
  <c r="G10" i="1"/>
  <c r="G7" i="1"/>
  <c r="C35" i="1" l="1"/>
  <c r="D35" i="1" s="1"/>
  <c r="C36" i="1" l="1"/>
  <c r="D36" i="1" s="1"/>
  <c r="C38" i="1" l="1"/>
  <c r="C40" i="1" l="1"/>
  <c r="D38" i="1"/>
</calcChain>
</file>

<file path=xl/sharedStrings.xml><?xml version="1.0" encoding="utf-8"?>
<sst xmlns="http://schemas.openxmlformats.org/spreadsheetml/2006/main" count="70" uniqueCount="62">
  <si>
    <t xml:space="preserve">№ з/п </t>
  </si>
  <si>
    <t xml:space="preserve">Найменування показників </t>
  </si>
  <si>
    <t xml:space="preserve">Послуга з централізованого постачання холодної води </t>
  </si>
  <si>
    <t>тис. грн на рік</t>
  </si>
  <si>
    <t xml:space="preserve">Виробнича собівартість, у т. ч.: </t>
  </si>
  <si>
    <t>1.1</t>
  </si>
  <si>
    <t xml:space="preserve">прямі матеріальні витрати, у т. ч.: </t>
  </si>
  <si>
    <t>1.1.1</t>
  </si>
  <si>
    <t>електроенергія</t>
  </si>
  <si>
    <t>1.1.3</t>
  </si>
  <si>
    <t>Матеріали, реагенти</t>
  </si>
  <si>
    <t>1.1.4</t>
  </si>
  <si>
    <t>Запчастини</t>
  </si>
  <si>
    <t>1.1.5</t>
  </si>
  <si>
    <t>інші прямі матеріальні витрати</t>
  </si>
  <si>
    <t>1.2</t>
  </si>
  <si>
    <t xml:space="preserve">прямі витрати на оплату праці </t>
  </si>
  <si>
    <t>1.3</t>
  </si>
  <si>
    <t xml:space="preserve">інші прямі витрати, у т. ч.: </t>
  </si>
  <si>
    <t>1.3.1</t>
  </si>
  <si>
    <t>частка прямих витрат на централізоване водопостачання та водовідведення</t>
  </si>
  <si>
    <t>1.3.2</t>
  </si>
  <si>
    <t xml:space="preserve">відрахування на соціальні заходи </t>
  </si>
  <si>
    <t>1.3.3</t>
  </si>
  <si>
    <t xml:space="preserve">амортизаційні відрахування </t>
  </si>
  <si>
    <t>1.3.4</t>
  </si>
  <si>
    <t xml:space="preserve">інші прямі витрати </t>
  </si>
  <si>
    <t>1.4</t>
  </si>
  <si>
    <t xml:space="preserve">Загальновиробничі витрати, у т. ч.: </t>
  </si>
  <si>
    <t>1.4.1</t>
  </si>
  <si>
    <t>Витрати на оплату праці</t>
  </si>
  <si>
    <t>1.4.2</t>
  </si>
  <si>
    <t>1.4.3</t>
  </si>
  <si>
    <t>1.4.4</t>
  </si>
  <si>
    <t>інші витрати</t>
  </si>
  <si>
    <t>2</t>
  </si>
  <si>
    <t xml:space="preserve">Адміністративні витрати, у т. ч.: </t>
  </si>
  <si>
    <t>2.1</t>
  </si>
  <si>
    <t>2.2</t>
  </si>
  <si>
    <t>2.3</t>
  </si>
  <si>
    <t>2.4</t>
  </si>
  <si>
    <t xml:space="preserve">Витрати на збут, у т. ч.: </t>
  </si>
  <si>
    <t>3.1</t>
  </si>
  <si>
    <t>3.2</t>
  </si>
  <si>
    <t>Інші операційні витрати</t>
  </si>
  <si>
    <t xml:space="preserve">Фінансові витрати </t>
  </si>
  <si>
    <t>Повна собівартість</t>
  </si>
  <si>
    <t xml:space="preserve">Розрахунковий прибуток, у т. ч.: </t>
  </si>
  <si>
    <t>7.1</t>
  </si>
  <si>
    <t>чистий прибуток  з централізованого постачання холодної води/водовідведення</t>
  </si>
  <si>
    <t xml:space="preserve">Вартість послуги з централізованого постачання холодної води, водовідведення </t>
  </si>
  <si>
    <t xml:space="preserve">Структура собівартості тарифів на послуги з централізованого постачання холодної води, водовідведення                                                                                                 </t>
  </si>
  <si>
    <t xml:space="preserve">Собівартість тарифу  з централізованого постачання холодної води, водовідведення грн/м3( без ПДВ) </t>
  </si>
  <si>
    <t>зарплата</t>
  </si>
  <si>
    <t>електрика</t>
  </si>
  <si>
    <t>Керівник                                                                        І.П.Мартиненко</t>
  </si>
  <si>
    <t>Комунального підприємства Сквирської міської ради "Господар"</t>
  </si>
  <si>
    <t>Всього</t>
  </si>
  <si>
    <r>
      <t>грн/м</t>
    </r>
    <r>
      <rPr>
        <vertAlign val="superscript"/>
        <sz val="12"/>
        <rFont val="Times New Roman"/>
        <family val="1"/>
        <charset val="204"/>
      </rPr>
      <t>3</t>
    </r>
  </si>
  <si>
    <r>
      <t>Обсяг реалізації, тис. м</t>
    </r>
    <r>
      <rPr>
        <b/>
        <vertAlign val="superscript"/>
        <sz val="12"/>
        <rFont val="Times New Roman"/>
        <family val="1"/>
        <charset val="204"/>
      </rPr>
      <t>3</t>
    </r>
  </si>
  <si>
    <t>Рекомендований тариф</t>
  </si>
  <si>
    <t>Рентабельність 3 %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</si>
</sst>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6"/>
      <name val="Arial"/>
      <family val="2"/>
      <charset val="204"/>
    </font>
    <font>
      <b/>
      <sz val="18"/>
      <color theme="1"/>
      <name val="Times New Roman"/>
      <family val="1"/>
      <charset val="204"/>
    </font>
    <font>
      <b/>
      <sz val="18"/>
      <name val="Arial"/>
      <family val="2"/>
      <charset val="204"/>
    </font>
    <font>
      <sz val="18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7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6" fillId="0" borderId="0" xfId="1" applyFont="1" applyFill="1"/>
    <xf numFmtId="2" fontId="3" fillId="0" borderId="0" xfId="1" applyNumberFormat="1" applyFont="1" applyFill="1"/>
    <xf numFmtId="0" fontId="5" fillId="0" borderId="0" xfId="1" applyFont="1" applyFill="1"/>
    <xf numFmtId="0" fontId="8" fillId="0" borderId="0" xfId="1" applyFont="1" applyFill="1" applyAlignment="1">
      <alignment horizontal="center" vertical="center"/>
    </xf>
    <xf numFmtId="0" fontId="7" fillId="0" borderId="0" xfId="1" applyFont="1" applyFill="1"/>
    <xf numFmtId="0" fontId="3" fillId="0" borderId="0" xfId="1" applyFont="1" applyFill="1" applyAlignment="1">
      <alignment horizontal="center" vertical="center"/>
    </xf>
    <xf numFmtId="0" fontId="9" fillId="0" borderId="0" xfId="1" applyFont="1" applyFill="1"/>
    <xf numFmtId="164" fontId="3" fillId="0" borderId="0" xfId="1" applyNumberFormat="1" applyFont="1" applyFill="1"/>
    <xf numFmtId="0" fontId="10" fillId="0" borderId="0" xfId="1" applyFont="1" applyFill="1" applyAlignment="1">
      <alignment horizontal="center" vertical="center"/>
    </xf>
    <xf numFmtId="0" fontId="10" fillId="0" borderId="0" xfId="1" applyFont="1" applyFill="1"/>
    <xf numFmtId="0" fontId="11" fillId="0" borderId="0" xfId="1" applyFont="1" applyFill="1"/>
    <xf numFmtId="0" fontId="12" fillId="0" borderId="0" xfId="1" applyFont="1" applyFill="1" applyBorder="1" applyAlignment="1">
      <alignment horizontal="right"/>
    </xf>
    <xf numFmtId="0" fontId="11" fillId="0" borderId="5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5" xfId="1" applyNumberFormat="1" applyFont="1" applyFill="1" applyBorder="1" applyAlignment="1">
      <alignment horizontal="center" vertical="center" wrapText="1"/>
    </xf>
    <xf numFmtId="0" fontId="11" fillId="0" borderId="5" xfId="1" applyNumberFormat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2" fontId="12" fillId="0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2" fontId="10" fillId="0" borderId="5" xfId="1" applyNumberFormat="1" applyFont="1" applyFill="1" applyBorder="1" applyAlignment="1">
      <alignment horizontal="center" vertical="center" wrapText="1"/>
    </xf>
    <xf numFmtId="2" fontId="14" fillId="0" borderId="5" xfId="1" applyNumberFormat="1" applyFont="1" applyFill="1" applyBorder="1" applyAlignment="1">
      <alignment horizontal="center" vertical="center" wrapText="1"/>
    </xf>
    <xf numFmtId="4" fontId="14" fillId="0" borderId="5" xfId="1" applyNumberFormat="1" applyFont="1" applyFill="1" applyBorder="1" applyAlignment="1">
      <alignment horizontal="center" vertical="center" wrapText="1"/>
    </xf>
    <xf numFmtId="164" fontId="14" fillId="0" borderId="5" xfId="1" applyNumberFormat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vertical="center" wrapText="1"/>
    </xf>
    <xf numFmtId="0" fontId="16" fillId="0" borderId="0" xfId="1" applyFont="1" applyFill="1"/>
    <xf numFmtId="2" fontId="12" fillId="0" borderId="6" xfId="1" applyNumberFormat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0" xfId="1" applyFont="1" applyFill="1" applyAlignment="1">
      <alignment horizontal="left" vertical="center" wrapText="1"/>
    </xf>
    <xf numFmtId="2" fontId="12" fillId="0" borderId="2" xfId="1" applyNumberFormat="1" applyFont="1" applyFill="1" applyBorder="1" applyAlignment="1">
      <alignment horizontal="center" vertical="center" wrapText="1"/>
    </xf>
    <xf numFmtId="2" fontId="12" fillId="0" borderId="3" xfId="1" applyNumberFormat="1" applyFont="1" applyFill="1" applyBorder="1" applyAlignment="1">
      <alignment horizontal="center"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164" fontId="12" fillId="0" borderId="3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O46"/>
  <sheetViews>
    <sheetView tabSelected="1" view="pageBreakPreview" topLeftCell="A31" zoomScale="62" zoomScaleNormal="100" zoomScaleSheetLayoutView="62" workbookViewId="0">
      <selection activeCell="D42" sqref="D42"/>
    </sheetView>
  </sheetViews>
  <sheetFormatPr defaultColWidth="11.5703125" defaultRowHeight="23.25" x14ac:dyDescent="0.35"/>
  <cols>
    <col min="1" max="1" width="10.7109375" style="8" customWidth="1"/>
    <col min="2" max="2" width="76.5703125" style="2" customWidth="1"/>
    <col min="3" max="3" width="28.140625" style="9" customWidth="1"/>
    <col min="4" max="4" width="28.140625" style="2" customWidth="1"/>
    <col min="5" max="5" width="7.7109375" style="2" customWidth="1"/>
    <col min="6" max="6" width="3.7109375" style="2" customWidth="1"/>
    <col min="7" max="7" width="16.7109375" style="2" bestFit="1" customWidth="1"/>
    <col min="8" max="16384" width="11.5703125" style="2"/>
  </cols>
  <sheetData>
    <row r="1" spans="1:8" x14ac:dyDescent="0.35">
      <c r="A1" s="11"/>
      <c r="B1" s="12"/>
      <c r="C1" s="13"/>
      <c r="D1" s="12"/>
    </row>
    <row r="2" spans="1:8" ht="50.25" customHeight="1" x14ac:dyDescent="0.35">
      <c r="A2" s="36" t="s">
        <v>51</v>
      </c>
      <c r="B2" s="36"/>
      <c r="C2" s="36"/>
      <c r="D2" s="36"/>
    </row>
    <row r="3" spans="1:8" ht="24" customHeight="1" x14ac:dyDescent="0.35">
      <c r="A3" s="36" t="s">
        <v>56</v>
      </c>
      <c r="B3" s="36"/>
      <c r="C3" s="36"/>
      <c r="D3" s="36"/>
    </row>
    <row r="4" spans="1:8" ht="16.5" customHeight="1" x14ac:dyDescent="0.35">
      <c r="A4" s="11"/>
      <c r="B4" s="12"/>
      <c r="C4" s="13"/>
      <c r="D4" s="14"/>
    </row>
    <row r="5" spans="1:8" s="3" customFormat="1" ht="55.5" customHeight="1" x14ac:dyDescent="0.3">
      <c r="A5" s="37" t="s">
        <v>0</v>
      </c>
      <c r="B5" s="37" t="s">
        <v>1</v>
      </c>
      <c r="C5" s="39" t="s">
        <v>2</v>
      </c>
      <c r="D5" s="40"/>
    </row>
    <row r="6" spans="1:8" x14ac:dyDescent="0.35">
      <c r="A6" s="38"/>
      <c r="B6" s="38"/>
      <c r="C6" s="15" t="s">
        <v>3</v>
      </c>
      <c r="D6" s="16" t="s">
        <v>58</v>
      </c>
    </row>
    <row r="7" spans="1:8" ht="18.75" customHeight="1" x14ac:dyDescent="0.35">
      <c r="A7" s="17">
        <v>1</v>
      </c>
      <c r="B7" s="17">
        <v>2</v>
      </c>
      <c r="C7" s="18">
        <v>3</v>
      </c>
      <c r="D7" s="17">
        <v>4</v>
      </c>
      <c r="G7" s="10" t="e">
        <f>C14+#REF!+C21+#REF!+C26+#REF!+C31+#REF!</f>
        <v>#REF!</v>
      </c>
      <c r="H7" s="2" t="s">
        <v>53</v>
      </c>
    </row>
    <row r="8" spans="1:8" ht="27.75" customHeight="1" x14ac:dyDescent="0.35">
      <c r="A8" s="19">
        <v>1</v>
      </c>
      <c r="B8" s="20" t="s">
        <v>4</v>
      </c>
      <c r="C8" s="21">
        <v>401</v>
      </c>
      <c r="D8" s="22">
        <f>C8/C39</f>
        <v>25.0625</v>
      </c>
    </row>
    <row r="9" spans="1:8" ht="27.75" customHeight="1" x14ac:dyDescent="0.35">
      <c r="A9" s="19" t="s">
        <v>5</v>
      </c>
      <c r="B9" s="20" t="s">
        <v>6</v>
      </c>
      <c r="C9" s="21">
        <v>115</v>
      </c>
      <c r="D9" s="21">
        <v>5.73</v>
      </c>
    </row>
    <row r="10" spans="1:8" ht="27" customHeight="1" x14ac:dyDescent="0.35">
      <c r="A10" s="23" t="s">
        <v>7</v>
      </c>
      <c r="B10" s="24" t="s">
        <v>8</v>
      </c>
      <c r="C10" s="25">
        <v>115</v>
      </c>
      <c r="D10" s="26">
        <f>C10/C39</f>
        <v>7.1875</v>
      </c>
      <c r="G10" s="10" t="e">
        <f>C10+#REF!</f>
        <v>#REF!</v>
      </c>
      <c r="H10" s="2" t="s">
        <v>54</v>
      </c>
    </row>
    <row r="11" spans="1:8" ht="27" customHeight="1" x14ac:dyDescent="0.35">
      <c r="A11" s="23" t="s">
        <v>9</v>
      </c>
      <c r="B11" s="24" t="s">
        <v>10</v>
      </c>
      <c r="C11" s="25"/>
      <c r="D11" s="26">
        <f>C11/C39</f>
        <v>0</v>
      </c>
    </row>
    <row r="12" spans="1:8" ht="27" customHeight="1" x14ac:dyDescent="0.35">
      <c r="A12" s="23" t="s">
        <v>11</v>
      </c>
      <c r="B12" s="24" t="s">
        <v>12</v>
      </c>
      <c r="C12" s="25"/>
      <c r="D12" s="26">
        <f>C12/C39</f>
        <v>0</v>
      </c>
    </row>
    <row r="13" spans="1:8" ht="28.5" customHeight="1" x14ac:dyDescent="0.35">
      <c r="A13" s="23" t="s">
        <v>13</v>
      </c>
      <c r="B13" s="24" t="s">
        <v>14</v>
      </c>
      <c r="C13" s="25"/>
      <c r="D13" s="26">
        <f>C13/C39</f>
        <v>0</v>
      </c>
    </row>
    <row r="14" spans="1:8" ht="26.25" customHeight="1" x14ac:dyDescent="0.35">
      <c r="A14" s="19" t="s">
        <v>15</v>
      </c>
      <c r="B14" s="20" t="s">
        <v>16</v>
      </c>
      <c r="C14" s="21">
        <v>218</v>
      </c>
      <c r="D14" s="22">
        <f>C14/C39</f>
        <v>13.625</v>
      </c>
    </row>
    <row r="15" spans="1:8" ht="29.25" customHeight="1" x14ac:dyDescent="0.35">
      <c r="A15" s="19" t="s">
        <v>17</v>
      </c>
      <c r="B15" s="20" t="s">
        <v>18</v>
      </c>
      <c r="C15" s="21">
        <v>68</v>
      </c>
      <c r="D15" s="22">
        <f>C15/C39</f>
        <v>4.25</v>
      </c>
    </row>
    <row r="16" spans="1:8" ht="49.5" customHeight="1" x14ac:dyDescent="0.35">
      <c r="A16" s="23" t="s">
        <v>19</v>
      </c>
      <c r="B16" s="24" t="s">
        <v>20</v>
      </c>
      <c r="C16" s="25"/>
      <c r="D16" s="22">
        <f>C16/C39</f>
        <v>0</v>
      </c>
    </row>
    <row r="17" spans="1:4" ht="25.5" customHeight="1" x14ac:dyDescent="0.35">
      <c r="A17" s="23" t="s">
        <v>21</v>
      </c>
      <c r="B17" s="24" t="s">
        <v>22</v>
      </c>
      <c r="C17" s="25">
        <v>68</v>
      </c>
      <c r="D17" s="22">
        <v>4</v>
      </c>
    </row>
    <row r="18" spans="1:4" ht="27" customHeight="1" x14ac:dyDescent="0.35">
      <c r="A18" s="23" t="s">
        <v>23</v>
      </c>
      <c r="B18" s="24" t="s">
        <v>24</v>
      </c>
      <c r="C18" s="25"/>
      <c r="D18" s="22">
        <f>C18/C39</f>
        <v>0</v>
      </c>
    </row>
    <row r="19" spans="1:4" ht="26.25" customHeight="1" x14ac:dyDescent="0.35">
      <c r="A19" s="23" t="s">
        <v>25</v>
      </c>
      <c r="B19" s="24" t="s">
        <v>26</v>
      </c>
      <c r="C19" s="25"/>
      <c r="D19" s="22">
        <f>C19/C39</f>
        <v>0</v>
      </c>
    </row>
    <row r="20" spans="1:4" ht="24" customHeight="1" x14ac:dyDescent="0.35">
      <c r="A20" s="19" t="s">
        <v>27</v>
      </c>
      <c r="B20" s="20" t="s">
        <v>28</v>
      </c>
      <c r="C20" s="21"/>
      <c r="D20" s="27">
        <f t="shared" ref="D20" si="0">D21+D22+D23+D24</f>
        <v>0</v>
      </c>
    </row>
    <row r="21" spans="1:4" ht="27" customHeight="1" x14ac:dyDescent="0.35">
      <c r="A21" s="23" t="s">
        <v>29</v>
      </c>
      <c r="B21" s="24" t="s">
        <v>30</v>
      </c>
      <c r="C21" s="25"/>
      <c r="D21" s="26">
        <f>C21/C39</f>
        <v>0</v>
      </c>
    </row>
    <row r="22" spans="1:4" ht="22.5" customHeight="1" x14ac:dyDescent="0.35">
      <c r="A22" s="23" t="s">
        <v>31</v>
      </c>
      <c r="B22" s="24" t="s">
        <v>22</v>
      </c>
      <c r="C22" s="25"/>
      <c r="D22" s="26">
        <f>C22/C39</f>
        <v>0</v>
      </c>
    </row>
    <row r="23" spans="1:4" ht="22.5" customHeight="1" x14ac:dyDescent="0.35">
      <c r="A23" s="23" t="s">
        <v>32</v>
      </c>
      <c r="B23" s="24" t="s">
        <v>24</v>
      </c>
      <c r="C23" s="25"/>
      <c r="D23" s="26">
        <f>C23/C39</f>
        <v>0</v>
      </c>
    </row>
    <row r="24" spans="1:4" ht="22.5" customHeight="1" x14ac:dyDescent="0.35">
      <c r="A24" s="23" t="s">
        <v>33</v>
      </c>
      <c r="B24" s="24" t="s">
        <v>34</v>
      </c>
      <c r="C24" s="25"/>
      <c r="D24" s="26">
        <f>C24/C39</f>
        <v>0</v>
      </c>
    </row>
    <row r="25" spans="1:4" ht="21" customHeight="1" x14ac:dyDescent="0.35">
      <c r="A25" s="19" t="s">
        <v>35</v>
      </c>
      <c r="B25" s="20" t="s">
        <v>36</v>
      </c>
      <c r="C25" s="21">
        <v>45</v>
      </c>
      <c r="D25" s="28">
        <f t="shared" ref="D25" si="1">D26+D27+D28+D29</f>
        <v>2.8125</v>
      </c>
    </row>
    <row r="26" spans="1:4" ht="23.25" customHeight="1" x14ac:dyDescent="0.35">
      <c r="A26" s="23" t="s">
        <v>37</v>
      </c>
      <c r="B26" s="24" t="s">
        <v>30</v>
      </c>
      <c r="C26" s="25"/>
      <c r="D26" s="26">
        <f>C26/C39</f>
        <v>0</v>
      </c>
    </row>
    <row r="27" spans="1:4" ht="23.25" customHeight="1" x14ac:dyDescent="0.35">
      <c r="A27" s="23" t="s">
        <v>38</v>
      </c>
      <c r="B27" s="24" t="s">
        <v>22</v>
      </c>
      <c r="C27" s="25"/>
      <c r="D27" s="26">
        <f>C27/C39</f>
        <v>0</v>
      </c>
    </row>
    <row r="28" spans="1:4" ht="23.25" customHeight="1" x14ac:dyDescent="0.35">
      <c r="A28" s="23" t="s">
        <v>39</v>
      </c>
      <c r="B28" s="24" t="s">
        <v>24</v>
      </c>
      <c r="C28" s="25">
        <v>1</v>
      </c>
      <c r="D28" s="26">
        <f>C28/C39</f>
        <v>6.25E-2</v>
      </c>
    </row>
    <row r="29" spans="1:4" ht="23.25" customHeight="1" x14ac:dyDescent="0.35">
      <c r="A29" s="23" t="s">
        <v>40</v>
      </c>
      <c r="B29" s="24" t="s">
        <v>34</v>
      </c>
      <c r="C29" s="25">
        <v>44</v>
      </c>
      <c r="D29" s="26">
        <f>C29/C39</f>
        <v>2.75</v>
      </c>
    </row>
    <row r="30" spans="1:4" ht="26.25" customHeight="1" x14ac:dyDescent="0.35">
      <c r="A30" s="19">
        <v>3</v>
      </c>
      <c r="B30" s="20" t="s">
        <v>41</v>
      </c>
      <c r="C30" s="21"/>
      <c r="D30" s="28">
        <f>C30/C39</f>
        <v>0</v>
      </c>
    </row>
    <row r="31" spans="1:4" ht="22.5" customHeight="1" x14ac:dyDescent="0.35">
      <c r="A31" s="23" t="s">
        <v>42</v>
      </c>
      <c r="B31" s="24" t="s">
        <v>30</v>
      </c>
      <c r="C31" s="25"/>
      <c r="D31" s="26">
        <f>C31/C39</f>
        <v>0</v>
      </c>
    </row>
    <row r="32" spans="1:4" ht="22.5" customHeight="1" x14ac:dyDescent="0.35">
      <c r="A32" s="23" t="s">
        <v>43</v>
      </c>
      <c r="B32" s="24" t="s">
        <v>22</v>
      </c>
      <c r="C32" s="25"/>
      <c r="D32" s="26">
        <f>C32/C39</f>
        <v>0</v>
      </c>
    </row>
    <row r="33" spans="1:223" ht="27.75" customHeight="1" x14ac:dyDescent="0.35">
      <c r="A33" s="19">
        <v>4</v>
      </c>
      <c r="B33" s="20" t="s">
        <v>44</v>
      </c>
      <c r="C33" s="21"/>
      <c r="D33" s="22">
        <f>C33/C39</f>
        <v>0</v>
      </c>
    </row>
    <row r="34" spans="1:223" ht="24.75" customHeight="1" x14ac:dyDescent="0.35">
      <c r="A34" s="19">
        <v>5</v>
      </c>
      <c r="B34" s="20" t="s">
        <v>45</v>
      </c>
      <c r="C34" s="21"/>
      <c r="D34" s="22">
        <f>C34/C39</f>
        <v>0</v>
      </c>
    </row>
    <row r="35" spans="1:223" ht="26.25" customHeight="1" x14ac:dyDescent="0.35">
      <c r="A35" s="19">
        <v>6</v>
      </c>
      <c r="B35" s="20" t="s">
        <v>46</v>
      </c>
      <c r="C35" s="29">
        <f>C8+C25+C30+C33+C34</f>
        <v>446</v>
      </c>
      <c r="D35" s="22">
        <f>C35/C39</f>
        <v>27.875</v>
      </c>
    </row>
    <row r="36" spans="1:223" ht="25.5" customHeight="1" x14ac:dyDescent="0.35">
      <c r="A36" s="19">
        <v>7</v>
      </c>
      <c r="B36" s="30" t="s">
        <v>47</v>
      </c>
      <c r="C36" s="29">
        <f>C37</f>
        <v>0</v>
      </c>
      <c r="D36" s="22">
        <f>C36/C39</f>
        <v>0</v>
      </c>
    </row>
    <row r="37" spans="1:223" ht="43.5" customHeight="1" x14ac:dyDescent="0.35">
      <c r="A37" s="23" t="s">
        <v>48</v>
      </c>
      <c r="B37" s="24" t="s">
        <v>49</v>
      </c>
      <c r="C37" s="25">
        <v>0</v>
      </c>
      <c r="D37" s="22">
        <f>C37/C39</f>
        <v>0</v>
      </c>
    </row>
    <row r="38" spans="1:223" ht="48" customHeight="1" x14ac:dyDescent="0.35">
      <c r="A38" s="19">
        <v>8</v>
      </c>
      <c r="B38" s="20" t="s">
        <v>50</v>
      </c>
      <c r="C38" s="21">
        <f>C35+C36</f>
        <v>446</v>
      </c>
      <c r="D38" s="22">
        <f>C38/C39</f>
        <v>27.875</v>
      </c>
      <c r="G38" s="4"/>
      <c r="H38" s="4"/>
      <c r="I38" s="4"/>
    </row>
    <row r="39" spans="1:223" ht="45" customHeight="1" x14ac:dyDescent="0.35">
      <c r="A39" s="19">
        <v>9</v>
      </c>
      <c r="B39" s="20" t="s">
        <v>59</v>
      </c>
      <c r="C39" s="45">
        <v>16</v>
      </c>
      <c r="D39" s="46"/>
      <c r="G39" s="4"/>
      <c r="H39" s="4"/>
      <c r="I39" s="4"/>
    </row>
    <row r="40" spans="1:223" ht="41.25" customHeight="1" x14ac:dyDescent="0.35">
      <c r="A40" s="19">
        <v>10</v>
      </c>
      <c r="B40" s="20" t="s">
        <v>52</v>
      </c>
      <c r="C40" s="43">
        <f>C38/C39</f>
        <v>27.875</v>
      </c>
      <c r="D40" s="44"/>
      <c r="G40" s="4"/>
      <c r="H40" s="4"/>
      <c r="I40" s="4"/>
    </row>
    <row r="41" spans="1:223" ht="44.25" customHeight="1" x14ac:dyDescent="0.35">
      <c r="A41" s="19">
        <v>11</v>
      </c>
      <c r="B41" s="20" t="s">
        <v>61</v>
      </c>
      <c r="C41" s="43">
        <v>0.84</v>
      </c>
      <c r="D41" s="44"/>
    </row>
    <row r="42" spans="1:223" ht="48" customHeight="1" x14ac:dyDescent="0.35">
      <c r="A42" s="31">
        <v>12</v>
      </c>
      <c r="B42" s="32" t="s">
        <v>57</v>
      </c>
      <c r="C42" s="33"/>
      <c r="D42" s="34">
        <v>28.72</v>
      </c>
    </row>
    <row r="43" spans="1:223" ht="48" customHeight="1" x14ac:dyDescent="0.35">
      <c r="A43" s="31">
        <v>13</v>
      </c>
      <c r="B43" s="35" t="s">
        <v>60</v>
      </c>
      <c r="C43" s="33"/>
      <c r="D43" s="34">
        <v>28</v>
      </c>
    </row>
    <row r="44" spans="1:223" ht="42" customHeight="1" x14ac:dyDescent="0.35">
      <c r="A44" s="31"/>
      <c r="B44" s="41" t="s">
        <v>55</v>
      </c>
      <c r="C44" s="41"/>
      <c r="D44" s="41"/>
    </row>
    <row r="45" spans="1:223" s="1" customFormat="1" ht="37.5" customHeight="1" x14ac:dyDescent="0.35">
      <c r="A45" s="42"/>
      <c r="B45" s="42"/>
      <c r="C45" s="42"/>
      <c r="D45" s="42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</row>
    <row r="46" spans="1:223" x14ac:dyDescent="0.35">
      <c r="A46" s="6"/>
      <c r="B46" s="5"/>
      <c r="C46" s="7"/>
      <c r="D46" s="5"/>
    </row>
  </sheetData>
  <mergeCells count="10">
    <mergeCell ref="B44:D44"/>
    <mergeCell ref="A45:D45"/>
    <mergeCell ref="C41:D41"/>
    <mergeCell ref="C40:D40"/>
    <mergeCell ref="C39:D39"/>
    <mergeCell ref="A2:D2"/>
    <mergeCell ref="A3:D3"/>
    <mergeCell ref="A5:A6"/>
    <mergeCell ref="B5:B6"/>
    <mergeCell ref="C5:D5"/>
  </mergeCells>
  <printOptions horizontalCentered="1"/>
  <pageMargins left="0.9055118110236221" right="0.70866141732283472" top="0.35433070866141736" bottom="0.35433070866141736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водопост+водовідвед</vt:lpstr>
      <vt:lpstr>'структура водопост+водовідвед'!Область_печати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uzer</dc:creator>
  <cp:lastModifiedBy>User</cp:lastModifiedBy>
  <cp:lastPrinted>2023-12-15T13:39:31Z</cp:lastPrinted>
  <dcterms:created xsi:type="dcterms:W3CDTF">2020-08-28T05:52:51Z</dcterms:created>
  <dcterms:modified xsi:type="dcterms:W3CDTF">2023-12-15T13:40:36Z</dcterms:modified>
</cp:coreProperties>
</file>