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 activeTab="7"/>
  </bookViews>
  <sheets>
    <sheet name="2275 (4)" sheetId="26" r:id="rId1"/>
    <sheet name="2275 (3)" sheetId="25" r:id="rId2"/>
    <sheet name="2275 (2)" sheetId="24" r:id="rId3"/>
    <sheet name="2275" sheetId="23" r:id="rId4"/>
    <sheet name="2274" sheetId="22" r:id="rId5"/>
    <sheet name="2273" sheetId="21" r:id="rId6"/>
    <sheet name="2271" sheetId="20" r:id="rId7"/>
    <sheet name="2272" sheetId="19" r:id="rId8"/>
  </sheets>
  <calcPr calcId="162913"/>
</workbook>
</file>

<file path=xl/calcChain.xml><?xml version="1.0" encoding="utf-8"?>
<calcChain xmlns="http://schemas.openxmlformats.org/spreadsheetml/2006/main">
  <c r="E45" i="26" l="1"/>
  <c r="F45" i="26"/>
  <c r="G45" i="26"/>
  <c r="H45" i="26"/>
  <c r="I45" i="26"/>
  <c r="J45" i="26"/>
  <c r="K45" i="26"/>
  <c r="L45" i="26"/>
  <c r="M45" i="26"/>
  <c r="N45" i="26"/>
  <c r="O45" i="26"/>
  <c r="P45" i="26"/>
  <c r="E73" i="21"/>
  <c r="F73" i="21"/>
  <c r="G73" i="21"/>
  <c r="H73" i="21"/>
  <c r="I73" i="21"/>
  <c r="J73" i="21"/>
  <c r="K73" i="21"/>
  <c r="L73" i="21"/>
  <c r="M73" i="21"/>
  <c r="N73" i="21"/>
  <c r="O73" i="21"/>
  <c r="P73" i="21"/>
  <c r="R38" i="19"/>
  <c r="Q46" i="19"/>
  <c r="P46" i="19"/>
  <c r="P55" i="19" s="1"/>
  <c r="O46" i="19"/>
  <c r="N46" i="19"/>
  <c r="N55" i="19" s="1"/>
  <c r="M46" i="19"/>
  <c r="I46" i="19"/>
  <c r="F46" i="19"/>
  <c r="G56" i="19"/>
  <c r="H56" i="19"/>
  <c r="I56" i="19"/>
  <c r="J56" i="19"/>
  <c r="K56" i="19"/>
  <c r="L56" i="19"/>
  <c r="G55" i="19"/>
  <c r="H55" i="19"/>
  <c r="I55" i="19"/>
  <c r="J55" i="19"/>
  <c r="K55" i="19"/>
  <c r="L55" i="19"/>
  <c r="M55" i="19"/>
  <c r="O55" i="19"/>
  <c r="Q55" i="19"/>
  <c r="F55" i="19"/>
  <c r="Q47" i="19"/>
  <c r="Q56" i="19" s="1"/>
  <c r="P47" i="19"/>
  <c r="P56" i="19" s="1"/>
  <c r="O47" i="19"/>
  <c r="O56" i="19" s="1"/>
  <c r="N47" i="19"/>
  <c r="N56" i="19" s="1"/>
  <c r="M47" i="19"/>
  <c r="M56" i="19" s="1"/>
  <c r="I47" i="19"/>
  <c r="F47" i="19"/>
  <c r="F56" i="19" s="1"/>
  <c r="F53" i="22"/>
  <c r="G53" i="22"/>
  <c r="H53" i="22"/>
  <c r="I53" i="22"/>
  <c r="J53" i="22"/>
  <c r="K53" i="22"/>
  <c r="L53" i="22"/>
  <c r="M53" i="22"/>
  <c r="N53" i="22"/>
  <c r="O53" i="22"/>
  <c r="P53" i="22"/>
  <c r="E53" i="22"/>
  <c r="Q38" i="26"/>
  <c r="Q39" i="26"/>
  <c r="Q40" i="26"/>
  <c r="Q41" i="26"/>
  <c r="Q42" i="26"/>
  <c r="Q43" i="26"/>
  <c r="Q44" i="26"/>
  <c r="Q42" i="25"/>
  <c r="Q43" i="25"/>
  <c r="Q44" i="25"/>
  <c r="Q45" i="25"/>
  <c r="Q46" i="25"/>
  <c r="Q47" i="25"/>
  <c r="Q48" i="25"/>
  <c r="Q49" i="25"/>
  <c r="Q50" i="25"/>
  <c r="Q51" i="25"/>
  <c r="Q52" i="25"/>
  <c r="Q53" i="25"/>
  <c r="Q54" i="25"/>
  <c r="Q55" i="25"/>
  <c r="Q56" i="25"/>
  <c r="Q57" i="25"/>
  <c r="Q58" i="25"/>
  <c r="Q59" i="25"/>
  <c r="Q60" i="25"/>
  <c r="Q61" i="25"/>
  <c r="Q62" i="25"/>
  <c r="Q63" i="25"/>
  <c r="Q64" i="25"/>
  <c r="Q65" i="25"/>
  <c r="Q66" i="25"/>
  <c r="Q67" i="25"/>
  <c r="Q68" i="25"/>
  <c r="Q69" i="25"/>
  <c r="Q70" i="25"/>
  <c r="Q71" i="25"/>
  <c r="Q72" i="25"/>
  <c r="Q73" i="25"/>
  <c r="F74" i="25"/>
  <c r="G74" i="25"/>
  <c r="H74" i="25"/>
  <c r="I74" i="25"/>
  <c r="J74" i="25"/>
  <c r="K74" i="25"/>
  <c r="L74" i="25"/>
  <c r="M74" i="25"/>
  <c r="N74" i="25"/>
  <c r="O74" i="25"/>
  <c r="P74" i="25"/>
  <c r="Q41" i="25"/>
  <c r="E74" i="25"/>
  <c r="Q42" i="20"/>
  <c r="Q43" i="20"/>
  <c r="Q44" i="20"/>
  <c r="Q45" i="20"/>
  <c r="Q46" i="20"/>
  <c r="Q47" i="20"/>
  <c r="Q48" i="20"/>
  <c r="Q49" i="20"/>
  <c r="Q50" i="20"/>
  <c r="Q51" i="20"/>
  <c r="Q52" i="20"/>
  <c r="Q53" i="20"/>
  <c r="Q41" i="20"/>
  <c r="F54" i="20"/>
  <c r="G54" i="20"/>
  <c r="H54" i="20"/>
  <c r="I54" i="20"/>
  <c r="J54" i="20"/>
  <c r="K54" i="20"/>
  <c r="L54" i="20"/>
  <c r="M54" i="20"/>
  <c r="N54" i="20"/>
  <c r="O54" i="20"/>
  <c r="P54" i="20"/>
  <c r="R54" i="20"/>
  <c r="S54" i="20"/>
  <c r="E54" i="20"/>
  <c r="G42" i="23"/>
  <c r="H42" i="23"/>
  <c r="I42" i="23"/>
  <c r="J42" i="23"/>
  <c r="K42" i="23"/>
  <c r="L42" i="23"/>
  <c r="M42" i="23"/>
  <c r="N42" i="23"/>
  <c r="O42" i="23"/>
  <c r="P42" i="23"/>
  <c r="Q42" i="23"/>
  <c r="F42" i="23"/>
  <c r="R42" i="24"/>
  <c r="R41" i="24"/>
  <c r="R41" i="23"/>
  <c r="Q52" i="22"/>
  <c r="Q51" i="22"/>
  <c r="Q50" i="22"/>
  <c r="Q49" i="22"/>
  <c r="Q48" i="22"/>
  <c r="Q47" i="22"/>
  <c r="Q46" i="22"/>
  <c r="Q45" i="22"/>
  <c r="Q44" i="22"/>
  <c r="Q43" i="22"/>
  <c r="Q42" i="22"/>
  <c r="Q41" i="22"/>
  <c r="Q40" i="22"/>
  <c r="Q39" i="22"/>
  <c r="Q72" i="21"/>
  <c r="Q71" i="21"/>
  <c r="Q70" i="21"/>
  <c r="Q69" i="21"/>
  <c r="Q68" i="21"/>
  <c r="Q67" i="21"/>
  <c r="Q66" i="21"/>
  <c r="Q65" i="21"/>
  <c r="Q64" i="21"/>
  <c r="Q63" i="21"/>
  <c r="Q62" i="21"/>
  <c r="Q61" i="21"/>
  <c r="Q60" i="21"/>
  <c r="Q59" i="21"/>
  <c r="Q58" i="21"/>
  <c r="Q57" i="21"/>
  <c r="Q56" i="21"/>
  <c r="Q55" i="21"/>
  <c r="Q54" i="21"/>
  <c r="Q53" i="21"/>
  <c r="Q52" i="21"/>
  <c r="Q51" i="21"/>
  <c r="Q50" i="21"/>
  <c r="Q49" i="21"/>
  <c r="Q48" i="21"/>
  <c r="Q47" i="21"/>
  <c r="Q46" i="21"/>
  <c r="Q45" i="21"/>
  <c r="Q44" i="21"/>
  <c r="Q43" i="21"/>
  <c r="Q42" i="21"/>
  <c r="Q41" i="21"/>
  <c r="Q40" i="21"/>
  <c r="Q39" i="21"/>
  <c r="R54" i="19"/>
  <c r="R53" i="19"/>
  <c r="R52" i="19"/>
  <c r="R51" i="19"/>
  <c r="R48" i="19"/>
  <c r="R45" i="19"/>
  <c r="R44" i="19"/>
  <c r="R43" i="19"/>
  <c r="R42" i="19"/>
  <c r="R41" i="19"/>
  <c r="R40" i="19"/>
  <c r="R39" i="19"/>
  <c r="R37" i="19"/>
  <c r="J17" i="26"/>
  <c r="I17" i="26"/>
  <c r="H17" i="26"/>
  <c r="G17" i="26"/>
  <c r="F17" i="26"/>
  <c r="E17" i="26"/>
  <c r="K16" i="26"/>
  <c r="K15" i="26"/>
  <c r="K14" i="26"/>
  <c r="K13" i="26"/>
  <c r="K12" i="26"/>
  <c r="K11" i="26"/>
  <c r="K10" i="26"/>
  <c r="K9" i="26"/>
  <c r="K8" i="26"/>
  <c r="K7" i="26"/>
  <c r="K6" i="26"/>
  <c r="K5" i="26"/>
  <c r="J17" i="25"/>
  <c r="I17" i="25"/>
  <c r="H17" i="25"/>
  <c r="G17" i="25"/>
  <c r="F17" i="25"/>
  <c r="E17" i="25"/>
  <c r="K16" i="25"/>
  <c r="K15" i="25"/>
  <c r="K14" i="25"/>
  <c r="K13" i="25"/>
  <c r="K12" i="25"/>
  <c r="K11" i="25"/>
  <c r="K10" i="25"/>
  <c r="K9" i="25"/>
  <c r="K8" i="25"/>
  <c r="K7" i="25"/>
  <c r="K6" i="25"/>
  <c r="K5" i="25"/>
  <c r="Q43" i="24"/>
  <c r="P43" i="24"/>
  <c r="O43" i="24"/>
  <c r="N43" i="24"/>
  <c r="M43" i="24"/>
  <c r="L43" i="24"/>
  <c r="K43" i="24"/>
  <c r="J43" i="24"/>
  <c r="I43" i="24"/>
  <c r="H43" i="24"/>
  <c r="G43" i="24"/>
  <c r="F43" i="24"/>
  <c r="K17" i="24"/>
  <c r="J17" i="24"/>
  <c r="I17" i="24"/>
  <c r="H17" i="24"/>
  <c r="G17" i="24"/>
  <c r="F17" i="24"/>
  <c r="L16" i="24"/>
  <c r="L15" i="24"/>
  <c r="L14" i="24"/>
  <c r="L13" i="24"/>
  <c r="L12" i="24"/>
  <c r="L11" i="24"/>
  <c r="L10" i="24"/>
  <c r="L9" i="24"/>
  <c r="L8" i="24"/>
  <c r="L7" i="24"/>
  <c r="L6" i="24"/>
  <c r="L5" i="24"/>
  <c r="K17" i="23"/>
  <c r="J17" i="23"/>
  <c r="I17" i="23"/>
  <c r="H17" i="23"/>
  <c r="G17" i="23"/>
  <c r="F17" i="23"/>
  <c r="L16" i="23"/>
  <c r="L15" i="23"/>
  <c r="L14" i="23"/>
  <c r="L13" i="23"/>
  <c r="L12" i="23"/>
  <c r="L11" i="23"/>
  <c r="L10" i="23"/>
  <c r="L9" i="23"/>
  <c r="L8" i="23"/>
  <c r="L7" i="23"/>
  <c r="L6" i="23"/>
  <c r="L17" i="23" s="1"/>
  <c r="L5" i="23"/>
  <c r="J17" i="22"/>
  <c r="I17" i="22"/>
  <c r="H17" i="22"/>
  <c r="G17" i="22"/>
  <c r="F17" i="22"/>
  <c r="E17" i="22"/>
  <c r="K16" i="22"/>
  <c r="K15" i="22"/>
  <c r="K14" i="22"/>
  <c r="K13" i="22"/>
  <c r="K12" i="22"/>
  <c r="K11" i="22"/>
  <c r="K10" i="22"/>
  <c r="K9" i="22"/>
  <c r="K8" i="22"/>
  <c r="K7" i="22"/>
  <c r="K6" i="22"/>
  <c r="K5" i="22"/>
  <c r="J17" i="21"/>
  <c r="I17" i="21"/>
  <c r="H17" i="21"/>
  <c r="G17" i="21"/>
  <c r="F17" i="21"/>
  <c r="E17" i="21"/>
  <c r="K16" i="21"/>
  <c r="K15" i="21"/>
  <c r="K14" i="21"/>
  <c r="K13" i="21"/>
  <c r="K12" i="21"/>
  <c r="K11" i="21"/>
  <c r="K10" i="21"/>
  <c r="K9" i="21"/>
  <c r="K8" i="21"/>
  <c r="K7" i="21"/>
  <c r="K6" i="21"/>
  <c r="K5" i="21"/>
  <c r="J17" i="20"/>
  <c r="I17" i="20"/>
  <c r="H17" i="20"/>
  <c r="G17" i="20"/>
  <c r="F17" i="20"/>
  <c r="E17" i="20"/>
  <c r="K16" i="20"/>
  <c r="K15" i="20"/>
  <c r="K14" i="20"/>
  <c r="K13" i="20"/>
  <c r="K12" i="20"/>
  <c r="K11" i="20"/>
  <c r="K10" i="20"/>
  <c r="K9" i="20"/>
  <c r="K8" i="20"/>
  <c r="K7" i="20"/>
  <c r="K6" i="20"/>
  <c r="K5" i="20"/>
  <c r="K17" i="19"/>
  <c r="J17" i="19"/>
  <c r="I17" i="19"/>
  <c r="H17" i="19"/>
  <c r="G17" i="19"/>
  <c r="F17" i="19"/>
  <c r="L16" i="19"/>
  <c r="L15" i="19"/>
  <c r="L14" i="19"/>
  <c r="L13" i="19"/>
  <c r="L12" i="19"/>
  <c r="L11" i="19"/>
  <c r="L10" i="19"/>
  <c r="L9" i="19"/>
  <c r="L8" i="19"/>
  <c r="L7" i="19"/>
  <c r="L6" i="19"/>
  <c r="L5" i="19"/>
  <c r="K17" i="25"/>
  <c r="L17" i="24" l="1"/>
  <c r="K17" i="26"/>
  <c r="Q45" i="26"/>
  <c r="Q74" i="25"/>
  <c r="R43" i="24"/>
  <c r="R42" i="23"/>
  <c r="Q73" i="21"/>
  <c r="K17" i="21"/>
  <c r="R56" i="19"/>
  <c r="L17" i="19"/>
  <c r="R47" i="19"/>
  <c r="R49" i="19"/>
  <c r="R50" i="19"/>
  <c r="R55" i="19"/>
  <c r="R46" i="19"/>
  <c r="K17" i="20"/>
  <c r="Q54" i="20"/>
  <c r="K17" i="22"/>
  <c r="Q53" i="22"/>
</calcChain>
</file>

<file path=xl/sharedStrings.xml><?xml version="1.0" encoding="utf-8"?>
<sst xmlns="http://schemas.openxmlformats.org/spreadsheetml/2006/main" count="569" uniqueCount="106">
  <si>
    <t>Місяць</t>
  </si>
  <si>
    <t>Музей</t>
  </si>
  <si>
    <t>РБК</t>
  </si>
  <si>
    <t>Школа</t>
  </si>
  <si>
    <t>ФГВ</t>
  </si>
  <si>
    <t>Всього</t>
  </si>
  <si>
    <t>кВт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</si>
  <si>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</si>
  <si>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</si>
  <si>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</si>
  <si>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</si>
  <si>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</si>
  <si>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</si>
  <si>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</si>
  <si>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</si>
  <si>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</si>
  <si>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</si>
  <si>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</si>
  <si>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</si>
  <si>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Підпис</t>
  </si>
  <si>
    <t>ПІП</t>
  </si>
  <si>
    <t>Нормативний розрахунок по електроенергії на 2015 рік по Сектору культури Сквирської РДА</t>
  </si>
  <si>
    <t>ЦРБ</t>
  </si>
  <si>
    <t>ЦДБ</t>
  </si>
  <si>
    <t xml:space="preserve">Серпень </t>
  </si>
  <si>
    <t xml:space="preserve">Всього  </t>
  </si>
  <si>
    <t>Димань С.Г.</t>
  </si>
  <si>
    <t>(м3)</t>
  </si>
  <si>
    <t>Найменування закладу</t>
  </si>
  <si>
    <t>водовідведення</t>
  </si>
  <si>
    <t>(т)</t>
  </si>
  <si>
    <t>Добова норма,т</t>
  </si>
  <si>
    <t>Добова норма,м3</t>
  </si>
  <si>
    <t>(кВт)</t>
  </si>
  <si>
    <t>(Гкал)</t>
  </si>
  <si>
    <t>Сквирська ЗОШ№1</t>
  </si>
  <si>
    <t>водопостачання</t>
  </si>
  <si>
    <t>Скв.академ.ліцей №2</t>
  </si>
  <si>
    <t>Сквирський ЗЗСО №3</t>
  </si>
  <si>
    <t>Сквирський НВК</t>
  </si>
  <si>
    <t>Сквирський академ. ліцей</t>
  </si>
  <si>
    <t>Скв.академ.ліцей "Перспектива"</t>
  </si>
  <si>
    <t>ДЮСШ</t>
  </si>
  <si>
    <t>ЦДЮТ</t>
  </si>
  <si>
    <t>Скв.ЗДО №1</t>
  </si>
  <si>
    <t>Скв.ЗДО №2</t>
  </si>
  <si>
    <t>Скв.ЗДО №3</t>
  </si>
  <si>
    <t>Скв.ЗДО №5</t>
  </si>
  <si>
    <t>Скв.ЗДО №6</t>
  </si>
  <si>
    <t>Ліміти використання водопостачання  та водовідведення по закладах відділу освіти  на 2022 рік</t>
  </si>
  <si>
    <t>Ліміти використання теплової енергії по закладах відділу освіти на 2022 рік</t>
  </si>
  <si>
    <t xml:space="preserve">Горобіївський    НВК </t>
  </si>
  <si>
    <t>Дулицький НВК</t>
  </si>
  <si>
    <t>Оріховецький НВК</t>
  </si>
  <si>
    <t>Кривошиїнський НВК</t>
  </si>
  <si>
    <t>Пустоварівський НВК</t>
  </si>
  <si>
    <t>Самгородецький ЗЗСО</t>
  </si>
  <si>
    <t>Шамраївський НВК</t>
  </si>
  <si>
    <t>Сквирський ЗЗСО №1</t>
  </si>
  <si>
    <t>Скв.акад.ліцей №2</t>
  </si>
  <si>
    <t>Сквирський акад. ліцей</t>
  </si>
  <si>
    <t>М.Лисовецький НВК</t>
  </si>
  <si>
    <t>Рудянська філія</t>
  </si>
  <si>
    <t>Антонівський НВК</t>
  </si>
  <si>
    <t>Шапіївський НВК</t>
  </si>
  <si>
    <t>Буківський НВК</t>
  </si>
  <si>
    <t>Горобіївський    НВК</t>
  </si>
  <si>
    <t>Навч.корпус Дулицького НВК с Красноліси</t>
  </si>
  <si>
    <t>Скв.акад.ліцей "Перспектива"</t>
  </si>
  <si>
    <t>К.Гребельський НВК</t>
  </si>
  <si>
    <t>Рогізнянський НВК</t>
  </si>
  <si>
    <t>Тхорівський НВК</t>
  </si>
  <si>
    <t>Чубинецький НВК</t>
  </si>
  <si>
    <t>Рудянський ЗДО</t>
  </si>
  <si>
    <t>Дитячий будинок</t>
  </si>
  <si>
    <t>центр.бухг/госп.група</t>
  </si>
  <si>
    <t>Самгородоцький ЗДО</t>
  </si>
  <si>
    <t>Ліміти використання електроенергії по закладах відділу освіти  на 2022 рік</t>
  </si>
  <si>
    <t>Скв.ліцей"Перспектива"</t>
  </si>
  <si>
    <t>Рудянський ЗДО "Сонечко"</t>
  </si>
  <si>
    <t>ЗДО №2</t>
  </si>
  <si>
    <t>ЗДО №3</t>
  </si>
  <si>
    <t>ЗДО №6</t>
  </si>
  <si>
    <t>Самгородоцький ЗДО"Сонечко"</t>
  </si>
  <si>
    <t xml:space="preserve">Рогізнянський НВК </t>
  </si>
  <si>
    <t>Ліміти використання вугілля по закладах відділу освіти  на 2022 рік</t>
  </si>
  <si>
    <t xml:space="preserve">Сквирський НВК №5 </t>
  </si>
  <si>
    <t xml:space="preserve">Сквирський ЗДО №5 </t>
  </si>
  <si>
    <t>Ліміти використання дрів по закладах відділу освіти на 2022 рік</t>
  </si>
  <si>
    <t>Ліміти використання послуг із збору та вивозу ТВП по закладах відділу освіти  на 2022 рік</t>
  </si>
  <si>
    <t>Ліміти використання послуг із відкачування стічних вод по закладах відділу освіти на 2022 рік</t>
  </si>
  <si>
    <t>Ліміти використання природного газу по закладах відділу освіти  на 2022 рік</t>
  </si>
  <si>
    <t>Додаток 4.1.</t>
  </si>
  <si>
    <t>Додаток 4.2.</t>
  </si>
  <si>
    <t>Додаток 4.3.</t>
  </si>
  <si>
    <t>Додаток 4.4.</t>
  </si>
  <si>
    <t>Додаток 4.5.</t>
  </si>
  <si>
    <t>Додаток 4.6.</t>
  </si>
  <si>
    <t>Додаток 4.7.</t>
  </si>
  <si>
    <t>Додаток 4.8.</t>
  </si>
  <si>
    <t>(назва розпорядника чи одержувача)</t>
  </si>
  <si>
    <t>до рішення виконавчого комітету                                                          Сквирської міської ради № 28/28 від 07.12.2021</t>
  </si>
  <si>
    <t>до рішення виконавчого комітету Сквирської міської ради № 28/28  від 07.12.2021</t>
  </si>
  <si>
    <t>до рішення виконавчого комітету Сквирської міської ради №28/28  від 07.12.2021</t>
  </si>
  <si>
    <t>до рішення виконавчого комітету Сквирської міської ради № 28/28 від 07.12.2021</t>
  </si>
  <si>
    <t>до рішення виконавчого комітету                                               Сквирської міської ради № 28/28  від 07.12.2021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</si>
</sst>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b/>
      <i/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0"/>
      <color indexed="8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1" xfId="0" applyBorder="1"/>
    <xf numFmtId="0" fontId="0" fillId="0" borderId="1" xfId="0" applyFill="1" applyBorder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/>
    <xf numFmtId="0" fontId="8" fillId="0" borderId="1" xfId="0" applyFont="1" applyBorder="1" applyAlignment="1">
      <alignment horizontal="center"/>
    </xf>
    <xf numFmtId="0" fontId="7" fillId="0" borderId="0" xfId="0" applyFont="1"/>
    <xf numFmtId="0" fontId="10" fillId="0" borderId="0" xfId="0" applyFont="1"/>
    <xf numFmtId="0" fontId="11" fillId="0" borderId="0" xfId="0" applyFont="1"/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vertical="top"/>
    </xf>
    <xf numFmtId="0" fontId="13" fillId="0" borderId="0" xfId="0" applyFont="1" applyAlignment="1"/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top" wrapText="1"/>
    </xf>
    <xf numFmtId="0" fontId="14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15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7" fillId="0" borderId="1" xfId="0" applyFont="1" applyFill="1" applyBorder="1"/>
    <xf numFmtId="0" fontId="0" fillId="0" borderId="0" xfId="0" applyFill="1"/>
    <xf numFmtId="0" fontId="6" fillId="0" borderId="0" xfId="0" applyFont="1" applyAlignment="1">
      <alignment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82"/>
  <sheetViews>
    <sheetView topLeftCell="D1" workbookViewId="0">
      <selection activeCell="K33" sqref="K33:Q33"/>
    </sheetView>
  </sheetViews>
  <sheetFormatPr defaultRowHeight="15" x14ac:dyDescent="0.25"/>
  <cols>
    <col min="1" max="3" width="0.28515625" hidden="1" customWidth="1"/>
    <col min="4" max="4" width="16.85546875" customWidth="1"/>
    <col min="5" max="6" width="7.85546875" customWidth="1"/>
    <col min="7" max="7" width="8.85546875" customWidth="1"/>
    <col min="8" max="8" width="8" customWidth="1"/>
    <col min="9" max="9" width="8.140625" customWidth="1"/>
    <col min="10" max="10" width="8.42578125" customWidth="1"/>
    <col min="11" max="11" width="8.28515625" customWidth="1"/>
    <col min="12" max="12" width="8.5703125" customWidth="1"/>
    <col min="13" max="14" width="8.85546875" customWidth="1"/>
    <col min="15" max="15" width="9.28515625" customWidth="1"/>
    <col min="16" max="17" width="8.85546875" customWidth="1"/>
    <col min="18" max="18" width="11.28515625" hidden="1" customWidth="1"/>
    <col min="19" max="19" width="12.85546875" hidden="1" customWidth="1"/>
  </cols>
  <sheetData>
    <row r="2" spans="4:11" hidden="1" x14ac:dyDescent="0.25">
      <c r="D2" s="3" t="s">
        <v>21</v>
      </c>
    </row>
    <row r="3" spans="4:11" hidden="1" x14ac:dyDescent="0.25">
      <c r="K3" t="s">
        <v>6</v>
      </c>
    </row>
    <row r="4" spans="4:11" hidden="1" x14ac:dyDescent="0.25">
      <c r="D4" s="1" t="s">
        <v>0</v>
      </c>
      <c r="E4" s="1" t="s">
        <v>22</v>
      </c>
      <c r="F4" s="1" t="s">
        <v>23</v>
      </c>
      <c r="G4" s="1" t="s">
        <v>1</v>
      </c>
      <c r="H4" s="1" t="s">
        <v>2</v>
      </c>
      <c r="I4" s="1" t="s">
        <v>3</v>
      </c>
      <c r="J4" s="1" t="s">
        <v>4</v>
      </c>
      <c r="K4" s="1" t="s">
        <v>5</v>
      </c>
    </row>
    <row r="5" spans="4:11" hidden="1" x14ac:dyDescent="0.25">
      <c r="D5" s="1" t="s">
        <v>7</v>
      </c>
      <c r="E5" s="1">
        <v>180</v>
      </c>
      <c r="F5" s="1">
        <v>140</v>
      </c>
      <c r="G5" s="1">
        <v>40</v>
      </c>
      <c r="H5" s="1">
        <v>1940</v>
      </c>
      <c r="I5" s="1">
        <v>1450</v>
      </c>
      <c r="J5" s="1">
        <v>90</v>
      </c>
      <c r="K5" s="1">
        <f>SUM(E5:J5)</f>
        <v>3840</v>
      </c>
    </row>
    <row r="6" spans="4:11" hidden="1" x14ac:dyDescent="0.25">
      <c r="D6" s="1" t="s">
        <v>8</v>
      </c>
      <c r="E6" s="1">
        <v>180</v>
      </c>
      <c r="F6" s="1">
        <v>140</v>
      </c>
      <c r="G6" s="1">
        <v>200</v>
      </c>
      <c r="H6" s="1">
        <v>1400</v>
      </c>
      <c r="I6" s="1">
        <v>1450</v>
      </c>
      <c r="J6" s="1">
        <v>100</v>
      </c>
      <c r="K6" s="1">
        <f t="shared" ref="K6:K16" si="0">SUM(E6:J6)</f>
        <v>3470</v>
      </c>
    </row>
    <row r="7" spans="4:11" hidden="1" x14ac:dyDescent="0.25">
      <c r="D7" s="1" t="s">
        <v>9</v>
      </c>
      <c r="E7" s="1">
        <v>195</v>
      </c>
      <c r="F7" s="1">
        <v>155</v>
      </c>
      <c r="G7" s="1">
        <v>150</v>
      </c>
      <c r="H7" s="1">
        <v>1200</v>
      </c>
      <c r="I7" s="1">
        <v>1800</v>
      </c>
      <c r="J7" s="1">
        <v>100</v>
      </c>
      <c r="K7" s="1">
        <f t="shared" si="0"/>
        <v>3600</v>
      </c>
    </row>
    <row r="8" spans="4:11" hidden="1" x14ac:dyDescent="0.25">
      <c r="D8" s="1" t="s">
        <v>10</v>
      </c>
      <c r="E8" s="1">
        <v>180</v>
      </c>
      <c r="F8" s="1">
        <v>140</v>
      </c>
      <c r="G8" s="1">
        <v>80</v>
      </c>
      <c r="H8" s="1">
        <v>1500</v>
      </c>
      <c r="I8" s="1">
        <v>1100</v>
      </c>
      <c r="J8" s="1">
        <v>50</v>
      </c>
      <c r="K8" s="1">
        <f t="shared" si="0"/>
        <v>3050</v>
      </c>
    </row>
    <row r="9" spans="4:11" hidden="1" x14ac:dyDescent="0.25">
      <c r="D9" s="1" t="s">
        <v>11</v>
      </c>
      <c r="E9" s="1">
        <v>170</v>
      </c>
      <c r="F9" s="1">
        <v>130</v>
      </c>
      <c r="G9" s="1">
        <v>80</v>
      </c>
      <c r="H9" s="1">
        <v>900</v>
      </c>
      <c r="I9" s="1">
        <v>1100</v>
      </c>
      <c r="J9" s="1">
        <v>60</v>
      </c>
      <c r="K9" s="1">
        <f t="shared" si="0"/>
        <v>2440</v>
      </c>
    </row>
    <row r="10" spans="4:11" hidden="1" x14ac:dyDescent="0.25">
      <c r="D10" s="1" t="s">
        <v>12</v>
      </c>
      <c r="E10" s="1">
        <v>95</v>
      </c>
      <c r="F10" s="1">
        <v>75</v>
      </c>
      <c r="G10" s="1">
        <v>30</v>
      </c>
      <c r="H10" s="1">
        <v>1000</v>
      </c>
      <c r="I10" s="1">
        <v>650</v>
      </c>
      <c r="J10" s="1">
        <v>50</v>
      </c>
      <c r="K10" s="1">
        <f t="shared" si="0"/>
        <v>1900</v>
      </c>
    </row>
    <row r="11" spans="4:11" hidden="1" x14ac:dyDescent="0.25">
      <c r="D11" s="1" t="s">
        <v>13</v>
      </c>
      <c r="E11" s="1">
        <v>95</v>
      </c>
      <c r="F11" s="1">
        <v>75</v>
      </c>
      <c r="G11" s="1">
        <v>30</v>
      </c>
      <c r="H11" s="1">
        <v>600</v>
      </c>
      <c r="I11" s="1">
        <v>250</v>
      </c>
      <c r="J11" s="1">
        <v>50</v>
      </c>
      <c r="K11" s="1">
        <f t="shared" si="0"/>
        <v>1100</v>
      </c>
    </row>
    <row r="12" spans="4:11" hidden="1" x14ac:dyDescent="0.25">
      <c r="D12" s="1" t="s">
        <v>14</v>
      </c>
      <c r="E12" s="1">
        <v>95</v>
      </c>
      <c r="F12" s="1">
        <v>75</v>
      </c>
      <c r="G12" s="1">
        <v>30</v>
      </c>
      <c r="H12" s="1">
        <v>500</v>
      </c>
      <c r="I12" s="1">
        <v>400</v>
      </c>
      <c r="J12" s="1">
        <v>50</v>
      </c>
      <c r="K12" s="1">
        <f t="shared" si="0"/>
        <v>1150</v>
      </c>
    </row>
    <row r="13" spans="4:11" hidden="1" x14ac:dyDescent="0.25">
      <c r="D13" s="1" t="s">
        <v>15</v>
      </c>
      <c r="E13" s="1">
        <v>95</v>
      </c>
      <c r="F13" s="1">
        <v>75</v>
      </c>
      <c r="G13" s="1">
        <v>50</v>
      </c>
      <c r="H13" s="1">
        <v>600</v>
      </c>
      <c r="I13" s="1">
        <v>500</v>
      </c>
      <c r="J13" s="1">
        <v>50</v>
      </c>
      <c r="K13" s="1">
        <f t="shared" si="0"/>
        <v>1370</v>
      </c>
    </row>
    <row r="14" spans="4:11" hidden="1" x14ac:dyDescent="0.25">
      <c r="D14" s="1" t="s">
        <v>16</v>
      </c>
      <c r="E14" s="1">
        <v>110</v>
      </c>
      <c r="F14" s="1">
        <v>90</v>
      </c>
      <c r="G14" s="1">
        <v>60</v>
      </c>
      <c r="H14" s="1">
        <v>1100</v>
      </c>
      <c r="I14" s="1">
        <v>1000</v>
      </c>
      <c r="J14" s="1">
        <v>50</v>
      </c>
      <c r="K14" s="1">
        <f t="shared" si="0"/>
        <v>2410</v>
      </c>
    </row>
    <row r="15" spans="4:11" hidden="1" x14ac:dyDescent="0.25">
      <c r="D15" s="1" t="s">
        <v>17</v>
      </c>
      <c r="E15" s="1">
        <v>140</v>
      </c>
      <c r="F15" s="1">
        <v>110</v>
      </c>
      <c r="G15" s="1">
        <v>150</v>
      </c>
      <c r="H15" s="1">
        <v>2100</v>
      </c>
      <c r="I15" s="1">
        <v>1500</v>
      </c>
      <c r="J15" s="1">
        <v>100</v>
      </c>
      <c r="K15" s="1">
        <f t="shared" si="0"/>
        <v>4100</v>
      </c>
    </row>
    <row r="16" spans="4:11" hidden="1" x14ac:dyDescent="0.25">
      <c r="D16" s="1" t="s">
        <v>18</v>
      </c>
      <c r="E16" s="1">
        <v>180</v>
      </c>
      <c r="F16" s="1">
        <v>140</v>
      </c>
      <c r="G16" s="1">
        <v>200</v>
      </c>
      <c r="H16" s="1">
        <v>2100</v>
      </c>
      <c r="I16" s="1">
        <v>2400</v>
      </c>
      <c r="J16" s="1">
        <v>150</v>
      </c>
      <c r="K16" s="1">
        <f t="shared" si="0"/>
        <v>5170</v>
      </c>
    </row>
    <row r="17" spans="4:19" hidden="1" x14ac:dyDescent="0.25">
      <c r="D17" s="2" t="s">
        <v>5</v>
      </c>
      <c r="E17" s="1">
        <f t="shared" ref="E17:K17" si="1">SUM(E5:E16)</f>
        <v>1715</v>
      </c>
      <c r="F17" s="1">
        <f t="shared" si="1"/>
        <v>1345</v>
      </c>
      <c r="G17" s="1">
        <f t="shared" si="1"/>
        <v>1100</v>
      </c>
      <c r="H17" s="1">
        <f t="shared" si="1"/>
        <v>14940</v>
      </c>
      <c r="I17" s="1">
        <f t="shared" si="1"/>
        <v>13600</v>
      </c>
      <c r="J17" s="1">
        <f t="shared" si="1"/>
        <v>900</v>
      </c>
      <c r="K17" s="1">
        <f t="shared" si="1"/>
        <v>33600</v>
      </c>
    </row>
    <row r="18" spans="4:19" hidden="1" x14ac:dyDescent="0.25"/>
    <row r="19" spans="4:19" hidden="1" x14ac:dyDescent="0.25"/>
    <row r="20" spans="4:19" hidden="1" x14ac:dyDescent="0.25"/>
    <row r="21" spans="4:19" hidden="1" x14ac:dyDescent="0.25"/>
    <row r="22" spans="4:19" hidden="1" x14ac:dyDescent="0.25"/>
    <row r="23" spans="4:19" hidden="1" x14ac:dyDescent="0.25"/>
    <row r="24" spans="4:19" hidden="1" x14ac:dyDescent="0.25"/>
    <row r="25" spans="4:19" hidden="1" x14ac:dyDescent="0.25"/>
    <row r="26" spans="4:19" hidden="1" x14ac:dyDescent="0.25"/>
    <row r="27" spans="4:19" hidden="1" x14ac:dyDescent="0.25"/>
    <row r="28" spans="4:19" hidden="1" x14ac:dyDescent="0.25"/>
    <row r="29" spans="4:19" hidden="1" x14ac:dyDescent="0.25"/>
    <row r="30" spans="4:19" hidden="1" x14ac:dyDescent="0.25"/>
    <row r="31" spans="4:19" hidden="1" x14ac:dyDescent="0.25"/>
    <row r="32" spans="4:19" x14ac:dyDescent="0.25"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5" t="s">
        <v>99</v>
      </c>
      <c r="P32" s="45"/>
      <c r="Q32" s="45"/>
      <c r="R32" s="4"/>
      <c r="S32" s="4"/>
    </row>
    <row r="33" spans="1:19" ht="49.5" customHeight="1" x14ac:dyDescent="0.25">
      <c r="D33" s="4"/>
      <c r="E33" s="4"/>
      <c r="F33" s="4"/>
      <c r="G33" s="4"/>
      <c r="H33" s="4"/>
      <c r="I33" s="4"/>
      <c r="J33" s="4"/>
      <c r="K33" s="47" t="s">
        <v>101</v>
      </c>
      <c r="L33" s="47"/>
      <c r="M33" s="47"/>
      <c r="N33" s="47"/>
      <c r="O33" s="47"/>
      <c r="P33" s="47"/>
      <c r="Q33" s="47"/>
      <c r="R33" s="4"/>
      <c r="S33" s="4"/>
    </row>
    <row r="34" spans="1:19" ht="19.5" x14ac:dyDescent="0.35">
      <c r="D34" s="44" t="s">
        <v>90</v>
      </c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</row>
    <row r="35" spans="1:19" x14ac:dyDescent="0.25">
      <c r="D35" s="4"/>
      <c r="E35" s="4"/>
      <c r="F35" s="4"/>
      <c r="G35" s="4"/>
      <c r="H35" s="4"/>
      <c r="I35" s="46" t="s">
        <v>100</v>
      </c>
      <c r="J35" s="46"/>
      <c r="K35" s="46"/>
      <c r="L35" s="46"/>
      <c r="M35" s="46"/>
      <c r="N35" s="4"/>
      <c r="O35" s="4"/>
      <c r="P35" s="4"/>
      <c r="Q35" s="4"/>
      <c r="R35" s="4"/>
      <c r="S35" s="4"/>
    </row>
    <row r="36" spans="1:19" x14ac:dyDescent="0.25"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5" t="s">
        <v>27</v>
      </c>
      <c r="R36" s="4"/>
      <c r="S36" s="4"/>
    </row>
    <row r="37" spans="1:19" ht="30" customHeight="1" x14ac:dyDescent="0.25">
      <c r="D37" s="16" t="s">
        <v>28</v>
      </c>
      <c r="E37" s="6" t="s">
        <v>7</v>
      </c>
      <c r="F37" s="6" t="s">
        <v>8</v>
      </c>
      <c r="G37" s="6" t="s">
        <v>9</v>
      </c>
      <c r="H37" s="6" t="s">
        <v>10</v>
      </c>
      <c r="I37" s="6" t="s">
        <v>11</v>
      </c>
      <c r="J37" s="6" t="s">
        <v>12</v>
      </c>
      <c r="K37" s="6" t="s">
        <v>13</v>
      </c>
      <c r="L37" s="6" t="s">
        <v>24</v>
      </c>
      <c r="M37" s="6" t="s">
        <v>15</v>
      </c>
      <c r="N37" s="6" t="s">
        <v>16</v>
      </c>
      <c r="O37" s="6" t="s">
        <v>17</v>
      </c>
      <c r="P37" s="6" t="s">
        <v>18</v>
      </c>
      <c r="Q37" s="6" t="s">
        <v>25</v>
      </c>
      <c r="R37" s="7" t="s">
        <v>19</v>
      </c>
      <c r="S37" s="8" t="s">
        <v>20</v>
      </c>
    </row>
    <row r="38" spans="1:19" ht="30" customHeight="1" x14ac:dyDescent="0.25">
      <c r="A38" s="22" t="s">
        <v>39</v>
      </c>
      <c r="B38" s="22" t="s">
        <v>39</v>
      </c>
      <c r="C38" s="22" t="s">
        <v>39</v>
      </c>
      <c r="D38" s="22" t="s">
        <v>39</v>
      </c>
      <c r="E38" s="9">
        <v>10</v>
      </c>
      <c r="F38" s="9">
        <v>10</v>
      </c>
      <c r="G38" s="9">
        <v>10</v>
      </c>
      <c r="H38" s="9">
        <v>10</v>
      </c>
      <c r="I38" s="9">
        <v>8</v>
      </c>
      <c r="J38" s="9">
        <v>10</v>
      </c>
      <c r="K38" s="9">
        <v>8</v>
      </c>
      <c r="L38" s="9">
        <v>10</v>
      </c>
      <c r="M38" s="9">
        <v>8</v>
      </c>
      <c r="N38" s="9">
        <v>10</v>
      </c>
      <c r="O38" s="9">
        <v>10</v>
      </c>
      <c r="P38" s="9">
        <v>10</v>
      </c>
      <c r="Q38" s="9">
        <f t="shared" ref="Q38:Q44" si="2">P38+O38+N38+M38+L38+K38+J38+I38+H38+G38+F38+E38</f>
        <v>114</v>
      </c>
    </row>
    <row r="39" spans="1:19" ht="30" customHeight="1" x14ac:dyDescent="0.25">
      <c r="A39" s="23" t="s">
        <v>42</v>
      </c>
      <c r="B39" s="23" t="s">
        <v>42</v>
      </c>
      <c r="C39" s="23" t="s">
        <v>42</v>
      </c>
      <c r="D39" s="23" t="s">
        <v>42</v>
      </c>
      <c r="E39" s="9">
        <v>1</v>
      </c>
      <c r="F39" s="9">
        <v>1</v>
      </c>
      <c r="G39" s="9">
        <v>1</v>
      </c>
      <c r="H39" s="9">
        <v>1</v>
      </c>
      <c r="I39" s="9">
        <v>1</v>
      </c>
      <c r="J39" s="9">
        <v>0.5</v>
      </c>
      <c r="K39" s="9">
        <v>0.5</v>
      </c>
      <c r="L39" s="9">
        <v>0.5</v>
      </c>
      <c r="M39" s="9">
        <v>0.5</v>
      </c>
      <c r="N39" s="9">
        <v>1</v>
      </c>
      <c r="O39" s="9">
        <v>1</v>
      </c>
      <c r="P39" s="9">
        <v>1</v>
      </c>
      <c r="Q39" s="9">
        <f t="shared" si="2"/>
        <v>10</v>
      </c>
    </row>
    <row r="40" spans="1:19" ht="30" customHeight="1" x14ac:dyDescent="0.25">
      <c r="A40" s="22" t="s">
        <v>44</v>
      </c>
      <c r="B40" s="22" t="s">
        <v>44</v>
      </c>
      <c r="C40" s="22" t="s">
        <v>44</v>
      </c>
      <c r="D40" s="22" t="s">
        <v>44</v>
      </c>
      <c r="E40" s="9">
        <v>8</v>
      </c>
      <c r="F40" s="9">
        <v>8</v>
      </c>
      <c r="G40" s="9">
        <v>10</v>
      </c>
      <c r="H40" s="9">
        <v>10</v>
      </c>
      <c r="I40" s="9">
        <v>10</v>
      </c>
      <c r="J40" s="9">
        <v>8</v>
      </c>
      <c r="K40" s="9">
        <v>10</v>
      </c>
      <c r="L40" s="9">
        <v>8</v>
      </c>
      <c r="M40" s="9">
        <v>8</v>
      </c>
      <c r="N40" s="9">
        <v>10</v>
      </c>
      <c r="O40" s="9">
        <v>10</v>
      </c>
      <c r="P40" s="9">
        <v>8</v>
      </c>
      <c r="Q40" s="9">
        <f t="shared" si="2"/>
        <v>108</v>
      </c>
    </row>
    <row r="41" spans="1:19" ht="30" customHeight="1" x14ac:dyDescent="0.25">
      <c r="A41" s="22" t="s">
        <v>45</v>
      </c>
      <c r="B41" s="22" t="s">
        <v>45</v>
      </c>
      <c r="C41" s="22" t="s">
        <v>45</v>
      </c>
      <c r="D41" s="22" t="s">
        <v>45</v>
      </c>
      <c r="E41" s="9">
        <v>10</v>
      </c>
      <c r="F41" s="9">
        <v>10</v>
      </c>
      <c r="G41" s="9">
        <v>10</v>
      </c>
      <c r="H41" s="9">
        <v>12</v>
      </c>
      <c r="I41" s="9">
        <v>10</v>
      </c>
      <c r="J41" s="9">
        <v>10</v>
      </c>
      <c r="K41" s="9">
        <v>10</v>
      </c>
      <c r="L41" s="9">
        <v>10</v>
      </c>
      <c r="M41" s="9">
        <v>10</v>
      </c>
      <c r="N41" s="9">
        <v>10</v>
      </c>
      <c r="O41" s="9">
        <v>10</v>
      </c>
      <c r="P41" s="9">
        <v>10</v>
      </c>
      <c r="Q41" s="9">
        <f t="shared" si="2"/>
        <v>122</v>
      </c>
    </row>
    <row r="42" spans="1:19" ht="30" customHeight="1" x14ac:dyDescent="0.25">
      <c r="A42" s="22" t="s">
        <v>46</v>
      </c>
      <c r="B42" s="22" t="s">
        <v>46</v>
      </c>
      <c r="C42" s="22" t="s">
        <v>46</v>
      </c>
      <c r="D42" s="22" t="s">
        <v>46</v>
      </c>
      <c r="E42" s="9">
        <v>2</v>
      </c>
      <c r="F42" s="9">
        <v>2</v>
      </c>
      <c r="G42" s="9">
        <v>2</v>
      </c>
      <c r="H42" s="9">
        <v>3</v>
      </c>
      <c r="I42" s="9">
        <v>3</v>
      </c>
      <c r="J42" s="9">
        <v>3</v>
      </c>
      <c r="K42" s="9">
        <v>3</v>
      </c>
      <c r="L42" s="9">
        <v>3</v>
      </c>
      <c r="M42" s="9">
        <v>2</v>
      </c>
      <c r="N42" s="9">
        <v>2</v>
      </c>
      <c r="O42" s="9">
        <v>2</v>
      </c>
      <c r="P42" s="9">
        <v>2</v>
      </c>
      <c r="Q42" s="9">
        <f t="shared" si="2"/>
        <v>29</v>
      </c>
    </row>
    <row r="43" spans="1:19" ht="30" customHeight="1" x14ac:dyDescent="0.25">
      <c r="A43" s="22" t="s">
        <v>47</v>
      </c>
      <c r="B43" s="22" t="s">
        <v>47</v>
      </c>
      <c r="C43" s="22" t="s">
        <v>47</v>
      </c>
      <c r="D43" s="22" t="s">
        <v>47</v>
      </c>
      <c r="E43" s="9">
        <v>2</v>
      </c>
      <c r="F43" s="9">
        <v>2</v>
      </c>
      <c r="G43" s="9">
        <v>2</v>
      </c>
      <c r="H43" s="9">
        <v>2</v>
      </c>
      <c r="I43" s="9">
        <v>2</v>
      </c>
      <c r="J43" s="9">
        <v>2</v>
      </c>
      <c r="K43" s="9">
        <v>2</v>
      </c>
      <c r="L43" s="9">
        <v>2</v>
      </c>
      <c r="M43" s="9">
        <v>2</v>
      </c>
      <c r="N43" s="9">
        <v>3</v>
      </c>
      <c r="O43" s="9">
        <v>3</v>
      </c>
      <c r="P43" s="9">
        <v>2</v>
      </c>
      <c r="Q43" s="9">
        <f t="shared" si="2"/>
        <v>26</v>
      </c>
    </row>
    <row r="44" spans="1:19" ht="30" customHeight="1" x14ac:dyDescent="0.25">
      <c r="A44" s="22" t="s">
        <v>48</v>
      </c>
      <c r="B44" s="22" t="s">
        <v>48</v>
      </c>
      <c r="C44" s="22" t="s">
        <v>48</v>
      </c>
      <c r="D44" s="22" t="s">
        <v>48</v>
      </c>
      <c r="E44" s="9">
        <v>10</v>
      </c>
      <c r="F44" s="9">
        <v>10</v>
      </c>
      <c r="G44" s="9">
        <v>10</v>
      </c>
      <c r="H44" s="9">
        <v>15</v>
      </c>
      <c r="I44" s="9">
        <v>15</v>
      </c>
      <c r="J44" s="9">
        <v>14</v>
      </c>
      <c r="K44" s="9">
        <v>14</v>
      </c>
      <c r="L44" s="9">
        <v>14</v>
      </c>
      <c r="M44" s="9">
        <v>14</v>
      </c>
      <c r="N44" s="9">
        <v>15</v>
      </c>
      <c r="O44" s="9">
        <v>10</v>
      </c>
      <c r="P44" s="9">
        <v>10</v>
      </c>
      <c r="Q44" s="9">
        <f t="shared" si="2"/>
        <v>151</v>
      </c>
    </row>
    <row r="45" spans="1:19" ht="30" customHeight="1" x14ac:dyDescent="0.25">
      <c r="D45" s="11" t="s">
        <v>5</v>
      </c>
      <c r="E45" s="31">
        <f t="shared" ref="E45:Q45" si="3">SUM(E38:E44)</f>
        <v>43</v>
      </c>
      <c r="F45" s="31">
        <f t="shared" si="3"/>
        <v>43</v>
      </c>
      <c r="G45" s="31">
        <f t="shared" si="3"/>
        <v>45</v>
      </c>
      <c r="H45" s="31">
        <f t="shared" si="3"/>
        <v>53</v>
      </c>
      <c r="I45" s="31">
        <f t="shared" si="3"/>
        <v>49</v>
      </c>
      <c r="J45" s="31">
        <f t="shared" si="3"/>
        <v>47.5</v>
      </c>
      <c r="K45" s="31">
        <f t="shared" si="3"/>
        <v>47.5</v>
      </c>
      <c r="L45" s="31">
        <f t="shared" si="3"/>
        <v>47.5</v>
      </c>
      <c r="M45" s="31">
        <f t="shared" si="3"/>
        <v>44.5</v>
      </c>
      <c r="N45" s="31">
        <f t="shared" si="3"/>
        <v>51</v>
      </c>
      <c r="O45" s="31">
        <f t="shared" si="3"/>
        <v>46</v>
      </c>
      <c r="P45" s="31">
        <f t="shared" si="3"/>
        <v>43</v>
      </c>
      <c r="Q45" s="31">
        <f t="shared" si="3"/>
        <v>560</v>
      </c>
    </row>
    <row r="46" spans="1:19" ht="30" customHeight="1" x14ac:dyDescent="0.25">
      <c r="D46" s="4"/>
    </row>
    <row r="47" spans="1:19" ht="30" customHeight="1" x14ac:dyDescent="0.25">
      <c r="D47" s="4"/>
    </row>
    <row r="48" spans="1:19" ht="30" customHeight="1" x14ac:dyDescent="0.25">
      <c r="D48" s="4"/>
    </row>
    <row r="49" spans="4:4" ht="30" customHeight="1" x14ac:dyDescent="0.25">
      <c r="D49" s="4"/>
    </row>
    <row r="50" spans="4:4" ht="30" customHeight="1" x14ac:dyDescent="0.25">
      <c r="D50" s="4"/>
    </row>
    <row r="51" spans="4:4" ht="30" customHeight="1" x14ac:dyDescent="0.25"/>
    <row r="52" spans="4:4" ht="30" customHeight="1" x14ac:dyDescent="0.25">
      <c r="D52" s="4"/>
    </row>
    <row r="53" spans="4:4" ht="30" customHeight="1" x14ac:dyDescent="0.25"/>
    <row r="54" spans="4:4" ht="30" customHeight="1" x14ac:dyDescent="0.25"/>
    <row r="55" spans="4:4" ht="30" customHeight="1" x14ac:dyDescent="0.25"/>
    <row r="56" spans="4:4" ht="30" customHeight="1" x14ac:dyDescent="0.25"/>
    <row r="57" spans="4:4" ht="30" customHeight="1" x14ac:dyDescent="0.25"/>
    <row r="58" spans="4:4" ht="30" customHeight="1" x14ac:dyDescent="0.25"/>
    <row r="59" spans="4:4" ht="30" customHeight="1" x14ac:dyDescent="0.25"/>
    <row r="60" spans="4:4" ht="30" customHeight="1" x14ac:dyDescent="0.25"/>
    <row r="61" spans="4:4" ht="30" customHeight="1" x14ac:dyDescent="0.25"/>
    <row r="62" spans="4:4" ht="30" customHeight="1" x14ac:dyDescent="0.25"/>
    <row r="63" spans="4:4" ht="30" customHeight="1" x14ac:dyDescent="0.25"/>
    <row r="64" spans="4:4" ht="30" customHeight="1" x14ac:dyDescent="0.25"/>
    <row r="65" ht="30" customHeight="1" x14ac:dyDescent="0.25"/>
    <row r="66" ht="30" customHeight="1" x14ac:dyDescent="0.25"/>
    <row r="67" ht="30" customHeight="1" x14ac:dyDescent="0.25"/>
    <row r="68" ht="30" customHeight="1" x14ac:dyDescent="0.25"/>
    <row r="69" ht="30" customHeight="1" x14ac:dyDescent="0.25"/>
    <row r="70" ht="30" customHeight="1" x14ac:dyDescent="0.25"/>
    <row r="71" ht="30" customHeight="1" x14ac:dyDescent="0.25"/>
    <row r="72" ht="30" customHeight="1" x14ac:dyDescent="0.25"/>
    <row r="73" ht="30" customHeight="1" x14ac:dyDescent="0.25"/>
    <row r="74" ht="30" customHeight="1" x14ac:dyDescent="0.25"/>
    <row r="75" ht="30" customHeight="1" x14ac:dyDescent="0.25"/>
    <row r="76" ht="30" customHeight="1" x14ac:dyDescent="0.25"/>
    <row r="77" ht="30" customHeight="1" x14ac:dyDescent="0.25"/>
    <row r="78" ht="30" customHeight="1" x14ac:dyDescent="0.25"/>
    <row r="79" ht="23.25" customHeight="1" x14ac:dyDescent="0.25"/>
    <row r="82" ht="24" customHeight="1" x14ac:dyDescent="0.25"/>
  </sheetData>
  <mergeCells count="4">
    <mergeCell ref="D34:S34"/>
    <mergeCell ref="I35:M35"/>
    <mergeCell ref="O32:Q32"/>
    <mergeCell ref="K33:Q33"/>
  </mergeCells>
  <pageMargins left="0.24" right="0.16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S80"/>
  <sheetViews>
    <sheetView workbookViewId="0">
      <selection activeCell="O33" sqref="O33:Q33"/>
    </sheetView>
  </sheetViews>
  <sheetFormatPr defaultRowHeight="15" x14ac:dyDescent="0.25"/>
  <cols>
    <col min="1" max="3" width="0.28515625" customWidth="1"/>
    <col min="4" max="4" width="23.5703125" customWidth="1"/>
    <col min="5" max="6" width="7.85546875" customWidth="1"/>
    <col min="7" max="7" width="8.85546875" customWidth="1"/>
    <col min="8" max="8" width="8" customWidth="1"/>
    <col min="9" max="9" width="8.140625" customWidth="1"/>
    <col min="10" max="10" width="8.42578125" customWidth="1"/>
    <col min="11" max="11" width="8.28515625" customWidth="1"/>
    <col min="12" max="12" width="8.5703125" customWidth="1"/>
    <col min="13" max="14" width="8.85546875" customWidth="1"/>
    <col min="15" max="15" width="9.28515625" customWidth="1"/>
    <col min="16" max="17" width="8.85546875" customWidth="1"/>
    <col min="18" max="18" width="11.28515625" hidden="1" customWidth="1"/>
    <col min="19" max="19" width="12.85546875" hidden="1" customWidth="1"/>
  </cols>
  <sheetData>
    <row r="2" spans="4:11" hidden="1" x14ac:dyDescent="0.25">
      <c r="D2" s="3" t="s">
        <v>21</v>
      </c>
    </row>
    <row r="3" spans="4:11" hidden="1" x14ac:dyDescent="0.25">
      <c r="K3" t="s">
        <v>6</v>
      </c>
    </row>
    <row r="4" spans="4:11" hidden="1" x14ac:dyDescent="0.25">
      <c r="D4" s="1" t="s">
        <v>0</v>
      </c>
      <c r="E4" s="1" t="s">
        <v>22</v>
      </c>
      <c r="F4" s="1" t="s">
        <v>23</v>
      </c>
      <c r="G4" s="1" t="s">
        <v>1</v>
      </c>
      <c r="H4" s="1" t="s">
        <v>2</v>
      </c>
      <c r="I4" s="1" t="s">
        <v>3</v>
      </c>
      <c r="J4" s="1" t="s">
        <v>4</v>
      </c>
      <c r="K4" s="1" t="s">
        <v>5</v>
      </c>
    </row>
    <row r="5" spans="4:11" hidden="1" x14ac:dyDescent="0.25">
      <c r="D5" s="1" t="s">
        <v>7</v>
      </c>
      <c r="E5" s="1">
        <v>180</v>
      </c>
      <c r="F5" s="1">
        <v>140</v>
      </c>
      <c r="G5" s="1">
        <v>40</v>
      </c>
      <c r="H5" s="1">
        <v>1940</v>
      </c>
      <c r="I5" s="1">
        <v>1450</v>
      </c>
      <c r="J5" s="1">
        <v>90</v>
      </c>
      <c r="K5" s="1">
        <f>SUM(E5:J5)</f>
        <v>3840</v>
      </c>
    </row>
    <row r="6" spans="4:11" hidden="1" x14ac:dyDescent="0.25">
      <c r="D6" s="1" t="s">
        <v>8</v>
      </c>
      <c r="E6" s="1">
        <v>180</v>
      </c>
      <c r="F6" s="1">
        <v>140</v>
      </c>
      <c r="G6" s="1">
        <v>200</v>
      </c>
      <c r="H6" s="1">
        <v>1400</v>
      </c>
      <c r="I6" s="1">
        <v>1450</v>
      </c>
      <c r="J6" s="1">
        <v>100</v>
      </c>
      <c r="K6" s="1">
        <f t="shared" ref="K6:K16" si="0">SUM(E6:J6)</f>
        <v>3470</v>
      </c>
    </row>
    <row r="7" spans="4:11" hidden="1" x14ac:dyDescent="0.25">
      <c r="D7" s="1" t="s">
        <v>9</v>
      </c>
      <c r="E7" s="1">
        <v>195</v>
      </c>
      <c r="F7" s="1">
        <v>155</v>
      </c>
      <c r="G7" s="1">
        <v>150</v>
      </c>
      <c r="H7" s="1">
        <v>1200</v>
      </c>
      <c r="I7" s="1">
        <v>1800</v>
      </c>
      <c r="J7" s="1">
        <v>100</v>
      </c>
      <c r="K7" s="1">
        <f t="shared" si="0"/>
        <v>3600</v>
      </c>
    </row>
    <row r="8" spans="4:11" hidden="1" x14ac:dyDescent="0.25">
      <c r="D8" s="1" t="s">
        <v>10</v>
      </c>
      <c r="E8" s="1">
        <v>180</v>
      </c>
      <c r="F8" s="1">
        <v>140</v>
      </c>
      <c r="G8" s="1">
        <v>80</v>
      </c>
      <c r="H8" s="1">
        <v>1500</v>
      </c>
      <c r="I8" s="1">
        <v>1100</v>
      </c>
      <c r="J8" s="1">
        <v>50</v>
      </c>
      <c r="K8" s="1">
        <f t="shared" si="0"/>
        <v>3050</v>
      </c>
    </row>
    <row r="9" spans="4:11" hidden="1" x14ac:dyDescent="0.25">
      <c r="D9" s="1" t="s">
        <v>11</v>
      </c>
      <c r="E9" s="1">
        <v>170</v>
      </c>
      <c r="F9" s="1">
        <v>130</v>
      </c>
      <c r="G9" s="1">
        <v>80</v>
      </c>
      <c r="H9" s="1">
        <v>900</v>
      </c>
      <c r="I9" s="1">
        <v>1100</v>
      </c>
      <c r="J9" s="1">
        <v>60</v>
      </c>
      <c r="K9" s="1">
        <f t="shared" si="0"/>
        <v>2440</v>
      </c>
    </row>
    <row r="10" spans="4:11" hidden="1" x14ac:dyDescent="0.25">
      <c r="D10" s="1" t="s">
        <v>12</v>
      </c>
      <c r="E10" s="1">
        <v>95</v>
      </c>
      <c r="F10" s="1">
        <v>75</v>
      </c>
      <c r="G10" s="1">
        <v>30</v>
      </c>
      <c r="H10" s="1">
        <v>1000</v>
      </c>
      <c r="I10" s="1">
        <v>650</v>
      </c>
      <c r="J10" s="1">
        <v>50</v>
      </c>
      <c r="K10" s="1">
        <f t="shared" si="0"/>
        <v>1900</v>
      </c>
    </row>
    <row r="11" spans="4:11" hidden="1" x14ac:dyDescent="0.25">
      <c r="D11" s="1" t="s">
        <v>13</v>
      </c>
      <c r="E11" s="1">
        <v>95</v>
      </c>
      <c r="F11" s="1">
        <v>75</v>
      </c>
      <c r="G11" s="1">
        <v>30</v>
      </c>
      <c r="H11" s="1">
        <v>600</v>
      </c>
      <c r="I11" s="1">
        <v>250</v>
      </c>
      <c r="J11" s="1">
        <v>50</v>
      </c>
      <c r="K11" s="1">
        <f t="shared" si="0"/>
        <v>1100</v>
      </c>
    </row>
    <row r="12" spans="4:11" hidden="1" x14ac:dyDescent="0.25">
      <c r="D12" s="1" t="s">
        <v>14</v>
      </c>
      <c r="E12" s="1">
        <v>95</v>
      </c>
      <c r="F12" s="1">
        <v>75</v>
      </c>
      <c r="G12" s="1">
        <v>30</v>
      </c>
      <c r="H12" s="1">
        <v>500</v>
      </c>
      <c r="I12" s="1">
        <v>400</v>
      </c>
      <c r="J12" s="1">
        <v>50</v>
      </c>
      <c r="K12" s="1">
        <f t="shared" si="0"/>
        <v>1150</v>
      </c>
    </row>
    <row r="13" spans="4:11" hidden="1" x14ac:dyDescent="0.25">
      <c r="D13" s="1" t="s">
        <v>15</v>
      </c>
      <c r="E13" s="1">
        <v>95</v>
      </c>
      <c r="F13" s="1">
        <v>75</v>
      </c>
      <c r="G13" s="1">
        <v>50</v>
      </c>
      <c r="H13" s="1">
        <v>600</v>
      </c>
      <c r="I13" s="1">
        <v>500</v>
      </c>
      <c r="J13" s="1">
        <v>50</v>
      </c>
      <c r="K13" s="1">
        <f t="shared" si="0"/>
        <v>1370</v>
      </c>
    </row>
    <row r="14" spans="4:11" hidden="1" x14ac:dyDescent="0.25">
      <c r="D14" s="1" t="s">
        <v>16</v>
      </c>
      <c r="E14" s="1">
        <v>110</v>
      </c>
      <c r="F14" s="1">
        <v>90</v>
      </c>
      <c r="G14" s="1">
        <v>60</v>
      </c>
      <c r="H14" s="1">
        <v>1100</v>
      </c>
      <c r="I14" s="1">
        <v>1000</v>
      </c>
      <c r="J14" s="1">
        <v>50</v>
      </c>
      <c r="K14" s="1">
        <f t="shared" si="0"/>
        <v>2410</v>
      </c>
    </row>
    <row r="15" spans="4:11" hidden="1" x14ac:dyDescent="0.25">
      <c r="D15" s="1" t="s">
        <v>17</v>
      </c>
      <c r="E15" s="1">
        <v>140</v>
      </c>
      <c r="F15" s="1">
        <v>110</v>
      </c>
      <c r="G15" s="1">
        <v>150</v>
      </c>
      <c r="H15" s="1">
        <v>2100</v>
      </c>
      <c r="I15" s="1">
        <v>1500</v>
      </c>
      <c r="J15" s="1">
        <v>100</v>
      </c>
      <c r="K15" s="1">
        <f t="shared" si="0"/>
        <v>4100</v>
      </c>
    </row>
    <row r="16" spans="4:11" hidden="1" x14ac:dyDescent="0.25">
      <c r="D16" s="1" t="s">
        <v>18</v>
      </c>
      <c r="E16" s="1">
        <v>180</v>
      </c>
      <c r="F16" s="1">
        <v>140</v>
      </c>
      <c r="G16" s="1">
        <v>200</v>
      </c>
      <c r="H16" s="1">
        <v>2100</v>
      </c>
      <c r="I16" s="1">
        <v>2400</v>
      </c>
      <c r="J16" s="1">
        <v>150</v>
      </c>
      <c r="K16" s="1">
        <f t="shared" si="0"/>
        <v>5170</v>
      </c>
    </row>
    <row r="17" spans="4:19" hidden="1" x14ac:dyDescent="0.25">
      <c r="D17" s="2" t="s">
        <v>5</v>
      </c>
      <c r="E17" s="1">
        <f t="shared" ref="E17:K17" si="1">SUM(E5:E16)</f>
        <v>1715</v>
      </c>
      <c r="F17" s="1">
        <f t="shared" si="1"/>
        <v>1345</v>
      </c>
      <c r="G17" s="1">
        <f t="shared" si="1"/>
        <v>1100</v>
      </c>
      <c r="H17" s="1">
        <f t="shared" si="1"/>
        <v>14940</v>
      </c>
      <c r="I17" s="1">
        <f t="shared" si="1"/>
        <v>13600</v>
      </c>
      <c r="J17" s="1">
        <f t="shared" si="1"/>
        <v>900</v>
      </c>
      <c r="K17" s="1">
        <f t="shared" si="1"/>
        <v>33600</v>
      </c>
    </row>
    <row r="18" spans="4:19" hidden="1" x14ac:dyDescent="0.25"/>
    <row r="19" spans="4:19" hidden="1" x14ac:dyDescent="0.25"/>
    <row r="20" spans="4:19" hidden="1" x14ac:dyDescent="0.25"/>
    <row r="21" spans="4:19" hidden="1" x14ac:dyDescent="0.25"/>
    <row r="22" spans="4:19" hidden="1" x14ac:dyDescent="0.25"/>
    <row r="23" spans="4:19" hidden="1" x14ac:dyDescent="0.25"/>
    <row r="24" spans="4:19" hidden="1" x14ac:dyDescent="0.25"/>
    <row r="25" spans="4:19" hidden="1" x14ac:dyDescent="0.25"/>
    <row r="26" spans="4:19" hidden="1" x14ac:dyDescent="0.25"/>
    <row r="27" spans="4:19" hidden="1" x14ac:dyDescent="0.25"/>
    <row r="28" spans="4:19" hidden="1" x14ac:dyDescent="0.25"/>
    <row r="29" spans="4:19" hidden="1" x14ac:dyDescent="0.25"/>
    <row r="30" spans="4:19" hidden="1" x14ac:dyDescent="0.25"/>
    <row r="31" spans="4:19" hidden="1" x14ac:dyDescent="0.25"/>
    <row r="32" spans="4:19" x14ac:dyDescent="0.25"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5" t="s">
        <v>98</v>
      </c>
      <c r="P32" s="45"/>
      <c r="Q32" s="45"/>
      <c r="R32" s="4"/>
      <c r="S32" s="4"/>
    </row>
    <row r="33" spans="4:19" ht="48.75" customHeight="1" x14ac:dyDescent="0.25"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8" t="s">
        <v>102</v>
      </c>
      <c r="P33" s="48"/>
      <c r="Q33" s="48"/>
      <c r="R33" s="4"/>
      <c r="S33" s="4"/>
    </row>
    <row r="34" spans="4:19" hidden="1" x14ac:dyDescent="0.25"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</row>
    <row r="35" spans="4:19" hidden="1" x14ac:dyDescent="0.25"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</row>
    <row r="36" spans="4:19" x14ac:dyDescent="0.25"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</row>
    <row r="37" spans="4:19" ht="19.5" x14ac:dyDescent="0.35">
      <c r="D37" s="44" t="s">
        <v>89</v>
      </c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</row>
    <row r="38" spans="4:19" x14ac:dyDescent="0.25">
      <c r="D38" s="46" t="s">
        <v>100</v>
      </c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"/>
      <c r="S38" s="4"/>
    </row>
    <row r="39" spans="4:19" x14ac:dyDescent="0.25"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5" t="s">
        <v>27</v>
      </c>
      <c r="R39" s="4"/>
      <c r="S39" s="4"/>
    </row>
    <row r="40" spans="4:19" ht="30" customHeight="1" x14ac:dyDescent="0.25">
      <c r="D40" s="26" t="s">
        <v>28</v>
      </c>
      <c r="E40" s="6" t="s">
        <v>7</v>
      </c>
      <c r="F40" s="6" t="s">
        <v>8</v>
      </c>
      <c r="G40" s="6" t="s">
        <v>9</v>
      </c>
      <c r="H40" s="6" t="s">
        <v>10</v>
      </c>
      <c r="I40" s="6" t="s">
        <v>11</v>
      </c>
      <c r="J40" s="6" t="s">
        <v>12</v>
      </c>
      <c r="K40" s="6" t="s">
        <v>13</v>
      </c>
      <c r="L40" s="6" t="s">
        <v>24</v>
      </c>
      <c r="M40" s="6" t="s">
        <v>15</v>
      </c>
      <c r="N40" s="6" t="s">
        <v>16</v>
      </c>
      <c r="O40" s="6" t="s">
        <v>17</v>
      </c>
      <c r="P40" s="6" t="s">
        <v>18</v>
      </c>
      <c r="Q40" s="6" t="s">
        <v>25</v>
      </c>
      <c r="R40" s="7" t="s">
        <v>19</v>
      </c>
      <c r="S40" s="8" t="s">
        <v>20</v>
      </c>
    </row>
    <row r="41" spans="4:19" ht="30" customHeight="1" x14ac:dyDescent="0.25">
      <c r="D41" s="22" t="s">
        <v>63</v>
      </c>
      <c r="E41" s="6">
        <v>0.5</v>
      </c>
      <c r="F41" s="6">
        <v>0.5</v>
      </c>
      <c r="G41" s="6">
        <v>0.5</v>
      </c>
      <c r="H41" s="6">
        <v>0.5</v>
      </c>
      <c r="I41" s="6">
        <v>0.2</v>
      </c>
      <c r="J41" s="6">
        <v>0</v>
      </c>
      <c r="K41" s="6">
        <v>0</v>
      </c>
      <c r="L41" s="6">
        <v>0</v>
      </c>
      <c r="M41" s="6">
        <v>0.5</v>
      </c>
      <c r="N41" s="6">
        <v>0.5</v>
      </c>
      <c r="O41" s="6">
        <v>0.5</v>
      </c>
      <c r="P41" s="6">
        <v>0.5</v>
      </c>
      <c r="Q41" s="6">
        <f>P41+O41+N41+M41+L41+K41+J41+I41+H41+G41+F41+E41</f>
        <v>4.2</v>
      </c>
      <c r="R41" s="7"/>
      <c r="S41" s="8"/>
    </row>
    <row r="42" spans="4:19" ht="30" customHeight="1" x14ac:dyDescent="0.25">
      <c r="D42" s="22" t="s">
        <v>64</v>
      </c>
      <c r="E42" s="6">
        <v>0.5</v>
      </c>
      <c r="F42" s="6">
        <v>0.5</v>
      </c>
      <c r="G42" s="6">
        <v>0.5</v>
      </c>
      <c r="H42" s="6">
        <v>0.5</v>
      </c>
      <c r="I42" s="6">
        <v>0.2</v>
      </c>
      <c r="J42" s="6">
        <v>0</v>
      </c>
      <c r="K42" s="6">
        <v>0</v>
      </c>
      <c r="L42" s="6">
        <v>0</v>
      </c>
      <c r="M42" s="6">
        <v>0.5</v>
      </c>
      <c r="N42" s="6">
        <v>0.5</v>
      </c>
      <c r="O42" s="6">
        <v>0.5</v>
      </c>
      <c r="P42" s="6">
        <v>0.5</v>
      </c>
      <c r="Q42" s="6">
        <f t="shared" ref="Q42:Q73" si="2">P42+O42+N42+M42+L42+K42+J42+I42+H42+G42+F42+E42</f>
        <v>4.2</v>
      </c>
      <c r="R42" s="7"/>
      <c r="S42" s="8"/>
    </row>
    <row r="43" spans="4:19" ht="30" customHeight="1" x14ac:dyDescent="0.25">
      <c r="D43" s="22" t="s">
        <v>65</v>
      </c>
      <c r="E43" s="6">
        <v>0.5</v>
      </c>
      <c r="F43" s="6">
        <v>0.5</v>
      </c>
      <c r="G43" s="6">
        <v>0.5</v>
      </c>
      <c r="H43" s="6">
        <v>0.5</v>
      </c>
      <c r="I43" s="6">
        <v>0.2</v>
      </c>
      <c r="J43" s="6">
        <v>0</v>
      </c>
      <c r="K43" s="6">
        <v>0</v>
      </c>
      <c r="L43" s="6">
        <v>0</v>
      </c>
      <c r="M43" s="6">
        <v>0.5</v>
      </c>
      <c r="N43" s="6">
        <v>0.5</v>
      </c>
      <c r="O43" s="6">
        <v>0.5</v>
      </c>
      <c r="P43" s="6">
        <v>0.5</v>
      </c>
      <c r="Q43" s="6">
        <f t="shared" si="2"/>
        <v>4.2</v>
      </c>
      <c r="R43" s="7"/>
      <c r="S43" s="8"/>
    </row>
    <row r="44" spans="4:19" ht="30" customHeight="1" x14ac:dyDescent="0.25">
      <c r="D44" s="22" t="s">
        <v>66</v>
      </c>
      <c r="E44" s="6">
        <v>0.5</v>
      </c>
      <c r="F44" s="6">
        <v>0.5</v>
      </c>
      <c r="G44" s="6">
        <v>0.5</v>
      </c>
      <c r="H44" s="6">
        <v>0.5</v>
      </c>
      <c r="I44" s="6">
        <v>0.3</v>
      </c>
      <c r="J44" s="6">
        <v>0</v>
      </c>
      <c r="K44" s="6">
        <v>0</v>
      </c>
      <c r="L44" s="6">
        <v>0</v>
      </c>
      <c r="M44" s="6">
        <v>0.5</v>
      </c>
      <c r="N44" s="6">
        <v>0.5</v>
      </c>
      <c r="O44" s="6">
        <v>0.5</v>
      </c>
      <c r="P44" s="6">
        <v>0.5</v>
      </c>
      <c r="Q44" s="6">
        <f t="shared" si="2"/>
        <v>4.3</v>
      </c>
      <c r="R44" s="7"/>
      <c r="S44" s="8"/>
    </row>
    <row r="45" spans="4:19" ht="30" customHeight="1" x14ac:dyDescent="0.25">
      <c r="D45" s="22" t="s">
        <v>52</v>
      </c>
      <c r="E45" s="6">
        <v>0.5</v>
      </c>
      <c r="F45" s="6">
        <v>0.5</v>
      </c>
      <c r="G45" s="6">
        <v>0.5</v>
      </c>
      <c r="H45" s="6">
        <v>0.5</v>
      </c>
      <c r="I45" s="6">
        <v>0.3</v>
      </c>
      <c r="J45" s="6">
        <v>0</v>
      </c>
      <c r="K45" s="6">
        <v>0</v>
      </c>
      <c r="L45" s="6">
        <v>0</v>
      </c>
      <c r="M45" s="6">
        <v>0.5</v>
      </c>
      <c r="N45" s="6">
        <v>0.5</v>
      </c>
      <c r="O45" s="6">
        <v>0.5</v>
      </c>
      <c r="P45" s="6">
        <v>0.5</v>
      </c>
      <c r="Q45" s="6">
        <f t="shared" si="2"/>
        <v>4.3</v>
      </c>
      <c r="R45" s="7"/>
      <c r="S45" s="8"/>
    </row>
    <row r="46" spans="4:19" ht="30" customHeight="1" x14ac:dyDescent="0.25">
      <c r="D46" s="22" t="s">
        <v>54</v>
      </c>
      <c r="E46" s="6">
        <v>0.5</v>
      </c>
      <c r="F46" s="6">
        <v>0.5</v>
      </c>
      <c r="G46" s="6">
        <v>0.5</v>
      </c>
      <c r="H46" s="6">
        <v>0.5</v>
      </c>
      <c r="I46" s="6">
        <v>0.3</v>
      </c>
      <c r="J46" s="6">
        <v>0</v>
      </c>
      <c r="K46" s="6">
        <v>0</v>
      </c>
      <c r="L46" s="6">
        <v>0</v>
      </c>
      <c r="M46" s="6">
        <v>0.5</v>
      </c>
      <c r="N46" s="6">
        <v>0.5</v>
      </c>
      <c r="O46" s="6">
        <v>0.5</v>
      </c>
      <c r="P46" s="6">
        <v>0.5</v>
      </c>
      <c r="Q46" s="6">
        <f t="shared" si="2"/>
        <v>4.3</v>
      </c>
      <c r="R46" s="7"/>
      <c r="S46" s="8"/>
    </row>
    <row r="47" spans="4:19" ht="30" customHeight="1" x14ac:dyDescent="0.25">
      <c r="D47" s="22" t="s">
        <v>53</v>
      </c>
      <c r="E47" s="6">
        <v>0.5</v>
      </c>
      <c r="F47" s="6">
        <v>0.5</v>
      </c>
      <c r="G47" s="6">
        <v>0.5</v>
      </c>
      <c r="H47" s="6">
        <v>0.5</v>
      </c>
      <c r="I47" s="6">
        <v>0.3</v>
      </c>
      <c r="J47" s="6">
        <v>0</v>
      </c>
      <c r="K47" s="6">
        <v>0</v>
      </c>
      <c r="L47" s="6">
        <v>0</v>
      </c>
      <c r="M47" s="6">
        <v>0.5</v>
      </c>
      <c r="N47" s="6">
        <v>0.5</v>
      </c>
      <c r="O47" s="6">
        <v>0.5</v>
      </c>
      <c r="P47" s="6">
        <v>0.5</v>
      </c>
      <c r="Q47" s="6">
        <f t="shared" si="2"/>
        <v>4.3</v>
      </c>
      <c r="R47" s="7"/>
      <c r="S47" s="8"/>
    </row>
    <row r="48" spans="4:19" ht="30" customHeight="1" x14ac:dyDescent="0.25">
      <c r="D48" s="22" t="s">
        <v>55</v>
      </c>
      <c r="E48" s="6">
        <v>0.5</v>
      </c>
      <c r="F48" s="6">
        <v>0.5</v>
      </c>
      <c r="G48" s="6">
        <v>0.5</v>
      </c>
      <c r="H48" s="6">
        <v>0.5</v>
      </c>
      <c r="I48" s="6">
        <v>0.3</v>
      </c>
      <c r="J48" s="6">
        <v>0</v>
      </c>
      <c r="K48" s="6">
        <v>0</v>
      </c>
      <c r="L48" s="6">
        <v>0</v>
      </c>
      <c r="M48" s="6">
        <v>0.5</v>
      </c>
      <c r="N48" s="6">
        <v>0.5</v>
      </c>
      <c r="O48" s="6">
        <v>0.5</v>
      </c>
      <c r="P48" s="6">
        <v>0.5</v>
      </c>
      <c r="Q48" s="6">
        <f t="shared" si="2"/>
        <v>4.3</v>
      </c>
      <c r="R48" s="7"/>
      <c r="S48" s="8"/>
    </row>
    <row r="49" spans="4:19" ht="30" customHeight="1" x14ac:dyDescent="0.25">
      <c r="D49" s="22" t="s">
        <v>56</v>
      </c>
      <c r="E49" s="6">
        <v>0.5</v>
      </c>
      <c r="F49" s="6">
        <v>0.5</v>
      </c>
      <c r="G49" s="6">
        <v>0.5</v>
      </c>
      <c r="H49" s="6">
        <v>0.5</v>
      </c>
      <c r="I49" s="6">
        <v>0.2</v>
      </c>
      <c r="J49" s="6">
        <v>0</v>
      </c>
      <c r="K49" s="6">
        <v>0</v>
      </c>
      <c r="L49" s="6">
        <v>0</v>
      </c>
      <c r="M49" s="6">
        <v>0.5</v>
      </c>
      <c r="N49" s="6">
        <v>0.5</v>
      </c>
      <c r="O49" s="6">
        <v>0.5</v>
      </c>
      <c r="P49" s="6">
        <v>0.5</v>
      </c>
      <c r="Q49" s="6">
        <f t="shared" si="2"/>
        <v>4.2</v>
      </c>
      <c r="R49" s="7"/>
      <c r="S49" s="8"/>
    </row>
    <row r="50" spans="4:19" ht="30" customHeight="1" x14ac:dyDescent="0.25">
      <c r="D50" s="22" t="s">
        <v>57</v>
      </c>
      <c r="E50" s="6">
        <v>0.5</v>
      </c>
      <c r="F50" s="6">
        <v>0.5</v>
      </c>
      <c r="G50" s="6">
        <v>0.5</v>
      </c>
      <c r="H50" s="6">
        <v>0.5</v>
      </c>
      <c r="I50" s="6">
        <v>0.3</v>
      </c>
      <c r="J50" s="6">
        <v>0</v>
      </c>
      <c r="K50" s="6">
        <v>0</v>
      </c>
      <c r="L50" s="6">
        <v>0</v>
      </c>
      <c r="M50" s="6">
        <v>0.5</v>
      </c>
      <c r="N50" s="6">
        <v>0.5</v>
      </c>
      <c r="O50" s="6">
        <v>0.5</v>
      </c>
      <c r="P50" s="6">
        <v>0.5</v>
      </c>
      <c r="Q50" s="6">
        <f t="shared" si="2"/>
        <v>4.3</v>
      </c>
      <c r="R50" s="7"/>
      <c r="S50" s="8"/>
    </row>
    <row r="51" spans="4:19" ht="30" customHeight="1" x14ac:dyDescent="0.25">
      <c r="D51" s="22" t="s">
        <v>58</v>
      </c>
      <c r="E51" s="6">
        <v>0.5</v>
      </c>
      <c r="F51" s="6">
        <v>0.5</v>
      </c>
      <c r="G51" s="6">
        <v>0.5</v>
      </c>
      <c r="H51" s="6">
        <v>0.5</v>
      </c>
      <c r="I51" s="6">
        <v>0.2</v>
      </c>
      <c r="J51" s="6">
        <v>0</v>
      </c>
      <c r="K51" s="6">
        <v>0</v>
      </c>
      <c r="L51" s="6">
        <v>0</v>
      </c>
      <c r="M51" s="6">
        <v>0.5</v>
      </c>
      <c r="N51" s="6">
        <v>0.5</v>
      </c>
      <c r="O51" s="6">
        <v>0.5</v>
      </c>
      <c r="P51" s="6">
        <v>0.5</v>
      </c>
      <c r="Q51" s="6">
        <f t="shared" si="2"/>
        <v>4.2</v>
      </c>
      <c r="R51" s="7"/>
      <c r="S51" s="8"/>
    </row>
    <row r="52" spans="4:19" ht="30" customHeight="1" x14ac:dyDescent="0.25">
      <c r="D52" s="22" t="s">
        <v>59</v>
      </c>
      <c r="E52" s="6">
        <v>0.5</v>
      </c>
      <c r="F52" s="6">
        <v>0.5</v>
      </c>
      <c r="G52" s="6">
        <v>0.5</v>
      </c>
      <c r="H52" s="6">
        <v>0.5</v>
      </c>
      <c r="I52" s="6">
        <v>0.5</v>
      </c>
      <c r="J52" s="6">
        <v>0</v>
      </c>
      <c r="K52" s="6">
        <v>0</v>
      </c>
      <c r="L52" s="6">
        <v>0</v>
      </c>
      <c r="M52" s="6">
        <v>0.5</v>
      </c>
      <c r="N52" s="6">
        <v>0.5</v>
      </c>
      <c r="O52" s="6">
        <v>0.5</v>
      </c>
      <c r="P52" s="6">
        <v>0.5</v>
      </c>
      <c r="Q52" s="6">
        <f t="shared" si="2"/>
        <v>4.5</v>
      </c>
      <c r="R52" s="7"/>
      <c r="S52" s="8"/>
    </row>
    <row r="53" spans="4:19" ht="30" customHeight="1" x14ac:dyDescent="0.25">
      <c r="D53" s="22" t="s">
        <v>38</v>
      </c>
      <c r="E53" s="6">
        <v>0.5</v>
      </c>
      <c r="F53" s="6">
        <v>0.5</v>
      </c>
      <c r="G53" s="6">
        <v>0.5</v>
      </c>
      <c r="H53" s="6">
        <v>0.5</v>
      </c>
      <c r="I53" s="6">
        <v>0.5</v>
      </c>
      <c r="J53" s="6">
        <v>0</v>
      </c>
      <c r="K53" s="6">
        <v>0</v>
      </c>
      <c r="L53" s="6">
        <v>0</v>
      </c>
      <c r="M53" s="6">
        <v>0.5</v>
      </c>
      <c r="N53" s="6">
        <v>0.5</v>
      </c>
      <c r="O53" s="6">
        <v>0.5</v>
      </c>
      <c r="P53" s="6">
        <v>0.5</v>
      </c>
      <c r="Q53" s="6">
        <f t="shared" si="2"/>
        <v>4.5</v>
      </c>
      <c r="R53" s="7"/>
      <c r="S53" s="8"/>
    </row>
    <row r="54" spans="4:19" ht="30" customHeight="1" x14ac:dyDescent="0.25">
      <c r="D54" s="22" t="s">
        <v>39</v>
      </c>
      <c r="E54" s="6">
        <v>1</v>
      </c>
      <c r="F54" s="6">
        <v>1</v>
      </c>
      <c r="G54" s="6">
        <v>1</v>
      </c>
      <c r="H54" s="6">
        <v>1</v>
      </c>
      <c r="I54" s="6">
        <v>1</v>
      </c>
      <c r="J54" s="6">
        <v>1</v>
      </c>
      <c r="K54" s="6">
        <v>1</v>
      </c>
      <c r="L54" s="6">
        <v>1</v>
      </c>
      <c r="M54" s="6">
        <v>1</v>
      </c>
      <c r="N54" s="6">
        <v>1</v>
      </c>
      <c r="O54" s="6">
        <v>1</v>
      </c>
      <c r="P54" s="6">
        <v>1</v>
      </c>
      <c r="Q54" s="6">
        <f t="shared" si="2"/>
        <v>12</v>
      </c>
      <c r="R54" s="7"/>
      <c r="S54" s="8"/>
    </row>
    <row r="55" spans="4:19" ht="30" customHeight="1" x14ac:dyDescent="0.25">
      <c r="D55" s="22" t="s">
        <v>40</v>
      </c>
      <c r="E55" s="6">
        <v>1</v>
      </c>
      <c r="F55" s="6">
        <v>1</v>
      </c>
      <c r="G55" s="6">
        <v>1</v>
      </c>
      <c r="H55" s="6">
        <v>1</v>
      </c>
      <c r="I55" s="6">
        <v>1</v>
      </c>
      <c r="J55" s="6">
        <v>0</v>
      </c>
      <c r="K55" s="6">
        <v>0</v>
      </c>
      <c r="L55" s="6">
        <v>0</v>
      </c>
      <c r="M55" s="6">
        <v>1</v>
      </c>
      <c r="N55" s="6">
        <v>1</v>
      </c>
      <c r="O55" s="6">
        <v>1</v>
      </c>
      <c r="P55" s="6">
        <v>1</v>
      </c>
      <c r="Q55" s="6">
        <f t="shared" si="2"/>
        <v>9</v>
      </c>
      <c r="R55" s="7"/>
      <c r="S55" s="8"/>
    </row>
    <row r="56" spans="4:19" ht="30" customHeight="1" x14ac:dyDescent="0.25">
      <c r="D56" s="22" t="s">
        <v>68</v>
      </c>
      <c r="E56" s="6">
        <v>1</v>
      </c>
      <c r="F56" s="6">
        <v>1</v>
      </c>
      <c r="G56" s="6">
        <v>1</v>
      </c>
      <c r="H56" s="6">
        <v>1</v>
      </c>
      <c r="I56" s="6">
        <v>1</v>
      </c>
      <c r="J56" s="6">
        <v>1</v>
      </c>
      <c r="K56" s="6">
        <v>1</v>
      </c>
      <c r="L56" s="6">
        <v>1</v>
      </c>
      <c r="M56" s="6">
        <v>1</v>
      </c>
      <c r="N56" s="6">
        <v>1</v>
      </c>
      <c r="O56" s="6">
        <v>1</v>
      </c>
      <c r="P56" s="6">
        <v>1</v>
      </c>
      <c r="Q56" s="6">
        <f t="shared" si="2"/>
        <v>12</v>
      </c>
      <c r="R56" s="7"/>
      <c r="S56" s="8"/>
    </row>
    <row r="57" spans="4:19" ht="30" customHeight="1" x14ac:dyDescent="0.25">
      <c r="D57" s="22" t="s">
        <v>69</v>
      </c>
      <c r="E57" s="6">
        <v>0.5</v>
      </c>
      <c r="F57" s="6">
        <v>0.5</v>
      </c>
      <c r="G57" s="6">
        <v>0.5</v>
      </c>
      <c r="H57" s="6">
        <v>0.5</v>
      </c>
      <c r="I57" s="6">
        <v>0.5</v>
      </c>
      <c r="J57" s="6">
        <v>0</v>
      </c>
      <c r="K57" s="6">
        <v>0</v>
      </c>
      <c r="L57" s="6">
        <v>0</v>
      </c>
      <c r="M57" s="6">
        <v>0.5</v>
      </c>
      <c r="N57" s="6">
        <v>0.5</v>
      </c>
      <c r="O57" s="6">
        <v>0.5</v>
      </c>
      <c r="P57" s="6">
        <v>0.5</v>
      </c>
      <c r="Q57" s="6">
        <f t="shared" si="2"/>
        <v>4.5</v>
      </c>
      <c r="R57" s="7"/>
      <c r="S57" s="8"/>
    </row>
    <row r="58" spans="4:19" ht="30" customHeight="1" x14ac:dyDescent="0.25">
      <c r="D58" s="22" t="s">
        <v>61</v>
      </c>
      <c r="E58" s="6">
        <v>0.5</v>
      </c>
      <c r="F58" s="6">
        <v>0.5</v>
      </c>
      <c r="G58" s="6">
        <v>0.5</v>
      </c>
      <c r="H58" s="6">
        <v>0.5</v>
      </c>
      <c r="I58" s="6">
        <v>0.2</v>
      </c>
      <c r="J58" s="6">
        <v>0</v>
      </c>
      <c r="K58" s="6">
        <v>0</v>
      </c>
      <c r="L58" s="6">
        <v>0</v>
      </c>
      <c r="M58" s="6">
        <v>0.5</v>
      </c>
      <c r="N58" s="6">
        <v>0.5</v>
      </c>
      <c r="O58" s="6">
        <v>0.5</v>
      </c>
      <c r="P58" s="6">
        <v>0.5</v>
      </c>
      <c r="Q58" s="6">
        <f t="shared" si="2"/>
        <v>4.2</v>
      </c>
      <c r="R58" s="7"/>
      <c r="S58" s="8"/>
    </row>
    <row r="59" spans="4:19" ht="30" customHeight="1" x14ac:dyDescent="0.25">
      <c r="D59" s="22" t="s">
        <v>70</v>
      </c>
      <c r="E59" s="6">
        <v>0.5</v>
      </c>
      <c r="F59" s="6">
        <v>0.5</v>
      </c>
      <c r="G59" s="6">
        <v>0.5</v>
      </c>
      <c r="H59" s="6">
        <v>0.5</v>
      </c>
      <c r="I59" s="6">
        <v>0.2</v>
      </c>
      <c r="J59" s="6">
        <v>0</v>
      </c>
      <c r="K59" s="6">
        <v>0</v>
      </c>
      <c r="L59" s="6">
        <v>0</v>
      </c>
      <c r="M59" s="6">
        <v>0.5</v>
      </c>
      <c r="N59" s="6">
        <v>0.5</v>
      </c>
      <c r="O59" s="6">
        <v>0.5</v>
      </c>
      <c r="P59" s="6">
        <v>0.5</v>
      </c>
      <c r="Q59" s="6">
        <f t="shared" si="2"/>
        <v>4.2</v>
      </c>
      <c r="R59" s="7"/>
      <c r="S59" s="8"/>
    </row>
    <row r="60" spans="4:19" ht="30" customHeight="1" x14ac:dyDescent="0.25">
      <c r="D60" s="22" t="s">
        <v>71</v>
      </c>
      <c r="E60" s="6">
        <v>0.5</v>
      </c>
      <c r="F60" s="6">
        <v>0.5</v>
      </c>
      <c r="G60" s="6">
        <v>0.5</v>
      </c>
      <c r="H60" s="6">
        <v>0.5</v>
      </c>
      <c r="I60" s="6">
        <v>0.2</v>
      </c>
      <c r="J60" s="6">
        <v>0</v>
      </c>
      <c r="K60" s="6">
        <v>0</v>
      </c>
      <c r="L60" s="6">
        <v>0</v>
      </c>
      <c r="M60" s="6">
        <v>0.5</v>
      </c>
      <c r="N60" s="6">
        <v>0.5</v>
      </c>
      <c r="O60" s="6">
        <v>0.5</v>
      </c>
      <c r="P60" s="6">
        <v>0.5</v>
      </c>
      <c r="Q60" s="6">
        <f t="shared" si="2"/>
        <v>4.2</v>
      </c>
      <c r="R60" s="7"/>
      <c r="S60" s="8"/>
    </row>
    <row r="61" spans="4:19" ht="30" customHeight="1" x14ac:dyDescent="0.25">
      <c r="D61" s="22" t="s">
        <v>72</v>
      </c>
      <c r="E61" s="6">
        <v>0.5</v>
      </c>
      <c r="F61" s="6">
        <v>0.5</v>
      </c>
      <c r="G61" s="6">
        <v>0.5</v>
      </c>
      <c r="H61" s="6">
        <v>0.5</v>
      </c>
      <c r="I61" s="6">
        <v>0.2</v>
      </c>
      <c r="J61" s="6">
        <v>0</v>
      </c>
      <c r="K61" s="6">
        <v>0</v>
      </c>
      <c r="L61" s="6">
        <v>0</v>
      </c>
      <c r="M61" s="6">
        <v>0.5</v>
      </c>
      <c r="N61" s="6">
        <v>0.5</v>
      </c>
      <c r="O61" s="6">
        <v>0.5</v>
      </c>
      <c r="P61" s="6">
        <v>0.5</v>
      </c>
      <c r="Q61" s="6">
        <f t="shared" si="2"/>
        <v>4.2</v>
      </c>
      <c r="R61" s="7"/>
      <c r="S61" s="8"/>
    </row>
    <row r="62" spans="4:19" ht="30" customHeight="1" x14ac:dyDescent="0.25">
      <c r="D62" s="22" t="s">
        <v>62</v>
      </c>
      <c r="E62" s="6">
        <v>0.5</v>
      </c>
      <c r="F62" s="6">
        <v>0.5</v>
      </c>
      <c r="G62" s="6">
        <v>0.5</v>
      </c>
      <c r="H62" s="6">
        <v>0.5</v>
      </c>
      <c r="I62" s="6">
        <v>0.3</v>
      </c>
      <c r="J62" s="6">
        <v>0</v>
      </c>
      <c r="K62" s="6">
        <v>0</v>
      </c>
      <c r="L62" s="6">
        <v>0</v>
      </c>
      <c r="M62" s="6">
        <v>0.5</v>
      </c>
      <c r="N62" s="6">
        <v>0.5</v>
      </c>
      <c r="O62" s="6">
        <v>0.5</v>
      </c>
      <c r="P62" s="6">
        <v>0.5</v>
      </c>
      <c r="Q62" s="6">
        <f t="shared" si="2"/>
        <v>4.3</v>
      </c>
      <c r="R62" s="7"/>
      <c r="S62" s="8"/>
    </row>
    <row r="63" spans="4:19" ht="30" customHeight="1" x14ac:dyDescent="0.25">
      <c r="D63" s="22" t="s">
        <v>73</v>
      </c>
      <c r="E63" s="6">
        <v>0.5</v>
      </c>
      <c r="F63" s="6">
        <v>0.5</v>
      </c>
      <c r="G63" s="6">
        <v>0.5</v>
      </c>
      <c r="H63" s="6">
        <v>0.5</v>
      </c>
      <c r="I63" s="6">
        <v>0.2</v>
      </c>
      <c r="J63" s="6">
        <v>0.5</v>
      </c>
      <c r="K63" s="6">
        <v>0.5</v>
      </c>
      <c r="L63" s="6">
        <v>0.5</v>
      </c>
      <c r="M63" s="6">
        <v>0.5</v>
      </c>
      <c r="N63" s="6">
        <v>0.5</v>
      </c>
      <c r="O63" s="6">
        <v>0.5</v>
      </c>
      <c r="P63" s="6">
        <v>0.5</v>
      </c>
      <c r="Q63" s="6">
        <f t="shared" si="2"/>
        <v>5.7</v>
      </c>
      <c r="R63" s="7"/>
      <c r="S63" s="8"/>
    </row>
    <row r="64" spans="4:19" ht="30" customHeight="1" x14ac:dyDescent="0.25">
      <c r="D64" s="22" t="s">
        <v>42</v>
      </c>
      <c r="E64" s="6">
        <v>0.5</v>
      </c>
      <c r="F64" s="6">
        <v>0.5</v>
      </c>
      <c r="G64" s="6">
        <v>0.5</v>
      </c>
      <c r="H64" s="6">
        <v>0.5</v>
      </c>
      <c r="I64" s="6">
        <v>0.3</v>
      </c>
      <c r="J64" s="6">
        <v>0.5</v>
      </c>
      <c r="K64" s="6">
        <v>0.5</v>
      </c>
      <c r="L64" s="6">
        <v>0.5</v>
      </c>
      <c r="M64" s="6">
        <v>0.5</v>
      </c>
      <c r="N64" s="6">
        <v>0.5</v>
      </c>
      <c r="O64" s="6">
        <v>0.5</v>
      </c>
      <c r="P64" s="6">
        <v>0.5</v>
      </c>
      <c r="Q64" s="6">
        <f t="shared" si="2"/>
        <v>5.8</v>
      </c>
      <c r="R64" s="7"/>
      <c r="S64" s="8"/>
    </row>
    <row r="65" spans="4:19" ht="30" customHeight="1" x14ac:dyDescent="0.25">
      <c r="D65" s="22" t="s">
        <v>43</v>
      </c>
      <c r="E65" s="6">
        <v>0.5</v>
      </c>
      <c r="F65" s="6">
        <v>0.5</v>
      </c>
      <c r="G65" s="6">
        <v>0.5</v>
      </c>
      <c r="H65" s="6">
        <v>0.5</v>
      </c>
      <c r="I65" s="6">
        <v>0.1</v>
      </c>
      <c r="J65" s="6">
        <v>0</v>
      </c>
      <c r="K65" s="6">
        <v>0</v>
      </c>
      <c r="L65" s="6">
        <v>0</v>
      </c>
      <c r="M65" s="6">
        <v>0.5</v>
      </c>
      <c r="N65" s="6">
        <v>0.5</v>
      </c>
      <c r="O65" s="6">
        <v>0.5</v>
      </c>
      <c r="P65" s="6">
        <v>0.5</v>
      </c>
      <c r="Q65" s="6">
        <f t="shared" si="2"/>
        <v>4.0999999999999996</v>
      </c>
      <c r="R65" s="7"/>
      <c r="S65" s="8"/>
    </row>
    <row r="66" spans="4:19" ht="30" customHeight="1" x14ac:dyDescent="0.25">
      <c r="D66" s="22" t="s">
        <v>74</v>
      </c>
      <c r="E66" s="6">
        <v>1</v>
      </c>
      <c r="F66" s="6">
        <v>1</v>
      </c>
      <c r="G66" s="6">
        <v>1</v>
      </c>
      <c r="H66" s="6">
        <v>1</v>
      </c>
      <c r="I66" s="6">
        <v>1</v>
      </c>
      <c r="J66" s="6">
        <v>1</v>
      </c>
      <c r="K66" s="6">
        <v>1</v>
      </c>
      <c r="L66" s="6">
        <v>1</v>
      </c>
      <c r="M66" s="6">
        <v>1</v>
      </c>
      <c r="N66" s="6">
        <v>1</v>
      </c>
      <c r="O66" s="6">
        <v>1</v>
      </c>
      <c r="P66" s="6">
        <v>1</v>
      </c>
      <c r="Q66" s="6">
        <f t="shared" si="2"/>
        <v>12</v>
      </c>
      <c r="R66" s="7"/>
      <c r="S66" s="8"/>
    </row>
    <row r="67" spans="4:19" ht="39.75" customHeight="1" x14ac:dyDescent="0.25">
      <c r="D67" s="22" t="s">
        <v>75</v>
      </c>
      <c r="E67" s="6">
        <v>0.5</v>
      </c>
      <c r="F67" s="6">
        <v>0.5</v>
      </c>
      <c r="G67" s="6">
        <v>0.5</v>
      </c>
      <c r="H67" s="6">
        <v>0.5</v>
      </c>
      <c r="I67" s="6">
        <v>0.5</v>
      </c>
      <c r="J67" s="6">
        <v>0.5</v>
      </c>
      <c r="K67" s="6">
        <v>0.5</v>
      </c>
      <c r="L67" s="6">
        <v>0.5</v>
      </c>
      <c r="M67" s="6">
        <v>0.5</v>
      </c>
      <c r="N67" s="6">
        <v>0.5</v>
      </c>
      <c r="O67" s="6">
        <v>0.5</v>
      </c>
      <c r="P67" s="6">
        <v>0.5</v>
      </c>
      <c r="Q67" s="6">
        <f t="shared" si="2"/>
        <v>6</v>
      </c>
      <c r="R67" s="7"/>
      <c r="S67" s="8"/>
    </row>
    <row r="68" spans="4:19" ht="30" customHeight="1" x14ac:dyDescent="0.25">
      <c r="D68" s="22" t="s">
        <v>44</v>
      </c>
      <c r="E68" s="6">
        <v>2</v>
      </c>
      <c r="F68" s="6">
        <v>1</v>
      </c>
      <c r="G68" s="6">
        <v>2</v>
      </c>
      <c r="H68" s="6">
        <v>2</v>
      </c>
      <c r="I68" s="6">
        <v>1</v>
      </c>
      <c r="J68" s="6">
        <v>2</v>
      </c>
      <c r="K68" s="6">
        <v>1</v>
      </c>
      <c r="L68" s="6">
        <v>2</v>
      </c>
      <c r="M68" s="6">
        <v>1</v>
      </c>
      <c r="N68" s="6">
        <v>2</v>
      </c>
      <c r="O68" s="6">
        <v>1</v>
      </c>
      <c r="P68" s="6">
        <v>1</v>
      </c>
      <c r="Q68" s="6">
        <f t="shared" si="2"/>
        <v>18</v>
      </c>
      <c r="R68" s="7"/>
      <c r="S68" s="8"/>
    </row>
    <row r="69" spans="4:19" ht="30" customHeight="1" x14ac:dyDescent="0.25">
      <c r="D69" s="22" t="s">
        <v>45</v>
      </c>
      <c r="E69" s="6">
        <v>2</v>
      </c>
      <c r="F69" s="6">
        <v>1</v>
      </c>
      <c r="G69" s="6">
        <v>2</v>
      </c>
      <c r="H69" s="6">
        <v>2</v>
      </c>
      <c r="I69" s="6">
        <v>1</v>
      </c>
      <c r="J69" s="6">
        <v>2</v>
      </c>
      <c r="K69" s="6">
        <v>1</v>
      </c>
      <c r="L69" s="6">
        <v>2</v>
      </c>
      <c r="M69" s="6">
        <v>1</v>
      </c>
      <c r="N69" s="6">
        <v>2</v>
      </c>
      <c r="O69" s="6">
        <v>1</v>
      </c>
      <c r="P69" s="6">
        <v>1</v>
      </c>
      <c r="Q69" s="6">
        <f t="shared" si="2"/>
        <v>18</v>
      </c>
      <c r="R69" s="7"/>
      <c r="S69" s="8"/>
    </row>
    <row r="70" spans="4:19" ht="30" customHeight="1" x14ac:dyDescent="0.25">
      <c r="D70" s="22" t="s">
        <v>46</v>
      </c>
      <c r="E70" s="6">
        <v>1</v>
      </c>
      <c r="F70" s="6">
        <v>1</v>
      </c>
      <c r="G70" s="6">
        <v>1</v>
      </c>
      <c r="H70" s="6">
        <v>1</v>
      </c>
      <c r="I70" s="6">
        <v>1</v>
      </c>
      <c r="J70" s="6">
        <v>1</v>
      </c>
      <c r="K70" s="6">
        <v>1</v>
      </c>
      <c r="L70" s="6">
        <v>1</v>
      </c>
      <c r="M70" s="6">
        <v>1</v>
      </c>
      <c r="N70" s="6">
        <v>1</v>
      </c>
      <c r="O70" s="6">
        <v>1</v>
      </c>
      <c r="P70" s="6">
        <v>1</v>
      </c>
      <c r="Q70" s="6">
        <f t="shared" si="2"/>
        <v>12</v>
      </c>
      <c r="R70" s="7"/>
      <c r="S70" s="8"/>
    </row>
    <row r="71" spans="4:19" ht="30" customHeight="1" x14ac:dyDescent="0.25">
      <c r="D71" s="22" t="s">
        <v>47</v>
      </c>
      <c r="E71" s="6">
        <v>1</v>
      </c>
      <c r="F71" s="6">
        <v>1</v>
      </c>
      <c r="G71" s="6">
        <v>1</v>
      </c>
      <c r="H71" s="6">
        <v>1</v>
      </c>
      <c r="I71" s="6">
        <v>1</v>
      </c>
      <c r="J71" s="6">
        <v>1</v>
      </c>
      <c r="K71" s="6">
        <v>1</v>
      </c>
      <c r="L71" s="6">
        <v>1</v>
      </c>
      <c r="M71" s="6">
        <v>1</v>
      </c>
      <c r="N71" s="6">
        <v>1</v>
      </c>
      <c r="O71" s="6">
        <v>1</v>
      </c>
      <c r="P71" s="6">
        <v>1</v>
      </c>
      <c r="Q71" s="6">
        <f t="shared" si="2"/>
        <v>12</v>
      </c>
      <c r="R71" s="7"/>
      <c r="S71" s="8"/>
    </row>
    <row r="72" spans="4:19" ht="30" customHeight="1" x14ac:dyDescent="0.25">
      <c r="D72" s="22" t="s">
        <v>48</v>
      </c>
      <c r="E72" s="9">
        <v>2</v>
      </c>
      <c r="F72" s="9">
        <v>1</v>
      </c>
      <c r="G72" s="9">
        <v>1</v>
      </c>
      <c r="H72" s="9">
        <v>1</v>
      </c>
      <c r="I72" s="9">
        <v>1</v>
      </c>
      <c r="J72" s="9">
        <v>2</v>
      </c>
      <c r="K72" s="9">
        <v>1</v>
      </c>
      <c r="L72" s="9">
        <v>1</v>
      </c>
      <c r="M72" s="9">
        <v>2</v>
      </c>
      <c r="N72" s="9">
        <v>1</v>
      </c>
      <c r="O72" s="9">
        <v>1</v>
      </c>
      <c r="P72" s="9">
        <v>2</v>
      </c>
      <c r="Q72" s="6">
        <f t="shared" si="2"/>
        <v>16</v>
      </c>
      <c r="R72" s="10"/>
      <c r="S72" s="10" t="s">
        <v>26</v>
      </c>
    </row>
    <row r="73" spans="4:19" ht="30" customHeight="1" x14ac:dyDescent="0.25">
      <c r="D73" s="22" t="s">
        <v>76</v>
      </c>
      <c r="E73" s="9">
        <v>0.5</v>
      </c>
      <c r="F73" s="9">
        <v>0.5</v>
      </c>
      <c r="G73" s="9">
        <v>0.5</v>
      </c>
      <c r="H73" s="9">
        <v>0.5</v>
      </c>
      <c r="I73" s="9">
        <v>0.5</v>
      </c>
      <c r="J73" s="9">
        <v>0.5</v>
      </c>
      <c r="K73" s="9">
        <v>0.5</v>
      </c>
      <c r="L73" s="9">
        <v>0.5</v>
      </c>
      <c r="M73" s="9">
        <v>0.5</v>
      </c>
      <c r="N73" s="9">
        <v>0.5</v>
      </c>
      <c r="O73" s="9">
        <v>0.5</v>
      </c>
      <c r="P73" s="9">
        <v>0.5</v>
      </c>
      <c r="Q73" s="6">
        <f t="shared" si="2"/>
        <v>6</v>
      </c>
      <c r="R73" s="10"/>
      <c r="S73" s="10"/>
    </row>
    <row r="74" spans="4:19" ht="23.25" customHeight="1" x14ac:dyDescent="0.25">
      <c r="D74" s="11" t="s">
        <v>5</v>
      </c>
      <c r="E74" s="31">
        <f>E41+E42+E43+E44+E45+E46+E47+E48+E49+E50+E51+E52+E53+E54+E55+E56+E57+E58+E59+E60+E61+E62+E63+E64+E65+E66+E67+E68+E69+E70+E71+E72+E73</f>
        <v>24</v>
      </c>
      <c r="F74" s="31">
        <f t="shared" ref="F74:P74" si="3">F41+F42+F43+F44+F45+F46+F47+F48+F49+F50+F51+F52+F53+F54+F55+F56+F57+F58+F59+F60+F61+F62+F63+F64+F65+F66+F67+F68+F69+F70+F71+F72+F73</f>
        <v>21</v>
      </c>
      <c r="G74" s="31">
        <f t="shared" si="3"/>
        <v>23</v>
      </c>
      <c r="H74" s="31">
        <f t="shared" si="3"/>
        <v>23</v>
      </c>
      <c r="I74" s="31">
        <f t="shared" si="3"/>
        <v>16</v>
      </c>
      <c r="J74" s="31">
        <f t="shared" si="3"/>
        <v>13</v>
      </c>
      <c r="K74" s="31">
        <f t="shared" si="3"/>
        <v>10</v>
      </c>
      <c r="L74" s="31">
        <f t="shared" si="3"/>
        <v>12</v>
      </c>
      <c r="M74" s="31">
        <f t="shared" si="3"/>
        <v>22</v>
      </c>
      <c r="N74" s="31">
        <f t="shared" si="3"/>
        <v>23</v>
      </c>
      <c r="O74" s="31">
        <f t="shared" si="3"/>
        <v>21</v>
      </c>
      <c r="P74" s="31">
        <f t="shared" si="3"/>
        <v>22</v>
      </c>
      <c r="Q74" s="31">
        <f>SUM(E74:P74)</f>
        <v>230</v>
      </c>
      <c r="R74" s="10"/>
      <c r="S74" s="10"/>
    </row>
    <row r="75" spans="4:19" x14ac:dyDescent="0.25">
      <c r="D75" s="12"/>
      <c r="E75" s="12"/>
      <c r="R75" s="12"/>
      <c r="S75" s="12"/>
    </row>
    <row r="76" spans="4:19" x14ac:dyDescent="0.25">
      <c r="D76" s="4"/>
      <c r="E76" s="4"/>
      <c r="R76" s="4"/>
      <c r="S76" s="4"/>
    </row>
    <row r="77" spans="4:19" ht="24" customHeight="1" x14ac:dyDescent="0.25">
      <c r="D77" s="4"/>
      <c r="E77" s="4"/>
      <c r="R77" s="4"/>
      <c r="S77" s="4"/>
    </row>
    <row r="78" spans="4:19" ht="15.75" x14ac:dyDescent="0.25">
      <c r="D78" s="4"/>
      <c r="E78" s="13"/>
      <c r="R78" s="4"/>
      <c r="S78" s="4"/>
    </row>
    <row r="79" spans="4:19" x14ac:dyDescent="0.25">
      <c r="D79" s="4"/>
      <c r="E79" s="14"/>
      <c r="R79" s="4"/>
      <c r="S79" s="4"/>
    </row>
    <row r="80" spans="4:19" x14ac:dyDescent="0.25">
      <c r="D80" s="4"/>
    </row>
  </sheetData>
  <mergeCells count="4">
    <mergeCell ref="D37:S37"/>
    <mergeCell ref="O33:Q33"/>
    <mergeCell ref="D38:Q38"/>
    <mergeCell ref="O32:Q32"/>
  </mergeCells>
  <pageMargins left="0.24" right="0.16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49"/>
  <sheetViews>
    <sheetView topLeftCell="D1" workbookViewId="0">
      <selection activeCell="M48" sqref="M48"/>
    </sheetView>
  </sheetViews>
  <sheetFormatPr defaultRowHeight="15" x14ac:dyDescent="0.25"/>
  <cols>
    <col min="1" max="3" width="0.28515625" hidden="1" customWidth="1"/>
    <col min="4" max="4" width="16.85546875" customWidth="1"/>
    <col min="5" max="5" width="10" customWidth="1"/>
    <col min="6" max="7" width="7.85546875" customWidth="1"/>
    <col min="8" max="8" width="8.85546875" customWidth="1"/>
    <col min="9" max="9" width="8" customWidth="1"/>
    <col min="10" max="10" width="8.140625" customWidth="1"/>
    <col min="11" max="11" width="8.42578125" customWidth="1"/>
    <col min="12" max="12" width="8.28515625" customWidth="1"/>
    <col min="13" max="13" width="8.5703125" customWidth="1"/>
    <col min="14" max="15" width="8.85546875" customWidth="1"/>
    <col min="16" max="16" width="9.28515625" customWidth="1"/>
    <col min="17" max="18" width="8.85546875" customWidth="1"/>
    <col min="19" max="19" width="11.28515625" hidden="1" customWidth="1"/>
    <col min="20" max="20" width="12.85546875" hidden="1" customWidth="1"/>
  </cols>
  <sheetData>
    <row r="2" spans="4:12" hidden="1" x14ac:dyDescent="0.25">
      <c r="D2" s="3" t="s">
        <v>21</v>
      </c>
      <c r="E2" s="3"/>
    </row>
    <row r="3" spans="4:12" hidden="1" x14ac:dyDescent="0.25">
      <c r="L3" t="s">
        <v>6</v>
      </c>
    </row>
    <row r="4" spans="4:12" hidden="1" x14ac:dyDescent="0.25">
      <c r="D4" s="1" t="s">
        <v>0</v>
      </c>
      <c r="E4" s="1"/>
      <c r="F4" s="1" t="s">
        <v>22</v>
      </c>
      <c r="G4" s="1" t="s">
        <v>23</v>
      </c>
      <c r="H4" s="1" t="s">
        <v>1</v>
      </c>
      <c r="I4" s="1" t="s">
        <v>2</v>
      </c>
      <c r="J4" s="1" t="s">
        <v>3</v>
      </c>
      <c r="K4" s="1" t="s">
        <v>4</v>
      </c>
      <c r="L4" s="1" t="s">
        <v>5</v>
      </c>
    </row>
    <row r="5" spans="4:12" hidden="1" x14ac:dyDescent="0.25">
      <c r="D5" s="1" t="s">
        <v>7</v>
      </c>
      <c r="E5" s="1"/>
      <c r="F5" s="1">
        <v>180</v>
      </c>
      <c r="G5" s="1">
        <v>140</v>
      </c>
      <c r="H5" s="1">
        <v>40</v>
      </c>
      <c r="I5" s="1">
        <v>1940</v>
      </c>
      <c r="J5" s="1">
        <v>1450</v>
      </c>
      <c r="K5" s="1">
        <v>90</v>
      </c>
      <c r="L5" s="1">
        <f>SUM(F5:K5)</f>
        <v>3840</v>
      </c>
    </row>
    <row r="6" spans="4:12" hidden="1" x14ac:dyDescent="0.25">
      <c r="D6" s="1" t="s">
        <v>8</v>
      </c>
      <c r="E6" s="1"/>
      <c r="F6" s="1">
        <v>180</v>
      </c>
      <c r="G6" s="1">
        <v>140</v>
      </c>
      <c r="H6" s="1">
        <v>200</v>
      </c>
      <c r="I6" s="1">
        <v>1400</v>
      </c>
      <c r="J6" s="1">
        <v>1450</v>
      </c>
      <c r="K6" s="1">
        <v>100</v>
      </c>
      <c r="L6" s="1">
        <f t="shared" ref="L6:L16" si="0">SUM(F6:K6)</f>
        <v>3470</v>
      </c>
    </row>
    <row r="7" spans="4:12" hidden="1" x14ac:dyDescent="0.25">
      <c r="D7" s="1" t="s">
        <v>9</v>
      </c>
      <c r="E7" s="1"/>
      <c r="F7" s="1">
        <v>195</v>
      </c>
      <c r="G7" s="1">
        <v>155</v>
      </c>
      <c r="H7" s="1">
        <v>150</v>
      </c>
      <c r="I7" s="1">
        <v>1200</v>
      </c>
      <c r="J7" s="1">
        <v>1800</v>
      </c>
      <c r="K7" s="1">
        <v>100</v>
      </c>
      <c r="L7" s="1">
        <f t="shared" si="0"/>
        <v>3600</v>
      </c>
    </row>
    <row r="8" spans="4:12" hidden="1" x14ac:dyDescent="0.25">
      <c r="D8" s="1" t="s">
        <v>10</v>
      </c>
      <c r="E8" s="1"/>
      <c r="F8" s="1">
        <v>180</v>
      </c>
      <c r="G8" s="1">
        <v>140</v>
      </c>
      <c r="H8" s="1">
        <v>80</v>
      </c>
      <c r="I8" s="1">
        <v>1500</v>
      </c>
      <c r="J8" s="1">
        <v>1100</v>
      </c>
      <c r="K8" s="1">
        <v>50</v>
      </c>
      <c r="L8" s="1">
        <f t="shared" si="0"/>
        <v>3050</v>
      </c>
    </row>
    <row r="9" spans="4:12" hidden="1" x14ac:dyDescent="0.25">
      <c r="D9" s="1" t="s">
        <v>11</v>
      </c>
      <c r="E9" s="1"/>
      <c r="F9" s="1">
        <v>170</v>
      </c>
      <c r="G9" s="1">
        <v>130</v>
      </c>
      <c r="H9" s="1">
        <v>80</v>
      </c>
      <c r="I9" s="1">
        <v>900</v>
      </c>
      <c r="J9" s="1">
        <v>1100</v>
      </c>
      <c r="K9" s="1">
        <v>60</v>
      </c>
      <c r="L9" s="1">
        <f t="shared" si="0"/>
        <v>2440</v>
      </c>
    </row>
    <row r="10" spans="4:12" hidden="1" x14ac:dyDescent="0.25">
      <c r="D10" s="1" t="s">
        <v>12</v>
      </c>
      <c r="E10" s="1"/>
      <c r="F10" s="1">
        <v>95</v>
      </c>
      <c r="G10" s="1">
        <v>75</v>
      </c>
      <c r="H10" s="1">
        <v>30</v>
      </c>
      <c r="I10" s="1">
        <v>1000</v>
      </c>
      <c r="J10" s="1">
        <v>650</v>
      </c>
      <c r="K10" s="1">
        <v>50</v>
      </c>
      <c r="L10" s="1">
        <f t="shared" si="0"/>
        <v>1900</v>
      </c>
    </row>
    <row r="11" spans="4:12" hidden="1" x14ac:dyDescent="0.25">
      <c r="D11" s="1" t="s">
        <v>13</v>
      </c>
      <c r="E11" s="1"/>
      <c r="F11" s="1">
        <v>95</v>
      </c>
      <c r="G11" s="1">
        <v>75</v>
      </c>
      <c r="H11" s="1">
        <v>30</v>
      </c>
      <c r="I11" s="1">
        <v>600</v>
      </c>
      <c r="J11" s="1">
        <v>250</v>
      </c>
      <c r="K11" s="1">
        <v>50</v>
      </c>
      <c r="L11" s="1">
        <f t="shared" si="0"/>
        <v>1100</v>
      </c>
    </row>
    <row r="12" spans="4:12" hidden="1" x14ac:dyDescent="0.25">
      <c r="D12" s="1" t="s">
        <v>14</v>
      </c>
      <c r="E12" s="1"/>
      <c r="F12" s="1">
        <v>95</v>
      </c>
      <c r="G12" s="1">
        <v>75</v>
      </c>
      <c r="H12" s="1">
        <v>30</v>
      </c>
      <c r="I12" s="1">
        <v>500</v>
      </c>
      <c r="J12" s="1">
        <v>400</v>
      </c>
      <c r="K12" s="1">
        <v>50</v>
      </c>
      <c r="L12" s="1">
        <f t="shared" si="0"/>
        <v>1150</v>
      </c>
    </row>
    <row r="13" spans="4:12" hidden="1" x14ac:dyDescent="0.25">
      <c r="D13" s="1" t="s">
        <v>15</v>
      </c>
      <c r="E13" s="1"/>
      <c r="F13" s="1">
        <v>95</v>
      </c>
      <c r="G13" s="1">
        <v>75</v>
      </c>
      <c r="H13" s="1">
        <v>50</v>
      </c>
      <c r="I13" s="1">
        <v>600</v>
      </c>
      <c r="J13" s="1">
        <v>500</v>
      </c>
      <c r="K13" s="1">
        <v>50</v>
      </c>
      <c r="L13" s="1">
        <f t="shared" si="0"/>
        <v>1370</v>
      </c>
    </row>
    <row r="14" spans="4:12" hidden="1" x14ac:dyDescent="0.25">
      <c r="D14" s="1" t="s">
        <v>16</v>
      </c>
      <c r="E14" s="1"/>
      <c r="F14" s="1">
        <v>110</v>
      </c>
      <c r="G14" s="1">
        <v>90</v>
      </c>
      <c r="H14" s="1">
        <v>60</v>
      </c>
      <c r="I14" s="1">
        <v>1100</v>
      </c>
      <c r="J14" s="1">
        <v>1000</v>
      </c>
      <c r="K14" s="1">
        <v>50</v>
      </c>
      <c r="L14" s="1">
        <f t="shared" si="0"/>
        <v>2410</v>
      </c>
    </row>
    <row r="15" spans="4:12" hidden="1" x14ac:dyDescent="0.25">
      <c r="D15" s="1" t="s">
        <v>17</v>
      </c>
      <c r="E15" s="1"/>
      <c r="F15" s="1">
        <v>140</v>
      </c>
      <c r="G15" s="1">
        <v>110</v>
      </c>
      <c r="H15" s="1">
        <v>150</v>
      </c>
      <c r="I15" s="1">
        <v>2100</v>
      </c>
      <c r="J15" s="1">
        <v>1500</v>
      </c>
      <c r="K15" s="1">
        <v>100</v>
      </c>
      <c r="L15" s="1">
        <f t="shared" si="0"/>
        <v>4100</v>
      </c>
    </row>
    <row r="16" spans="4:12" hidden="1" x14ac:dyDescent="0.25">
      <c r="D16" s="1" t="s">
        <v>18</v>
      </c>
      <c r="E16" s="1"/>
      <c r="F16" s="1">
        <v>180</v>
      </c>
      <c r="G16" s="1">
        <v>140</v>
      </c>
      <c r="H16" s="1">
        <v>200</v>
      </c>
      <c r="I16" s="1">
        <v>2100</v>
      </c>
      <c r="J16" s="1">
        <v>2400</v>
      </c>
      <c r="K16" s="1">
        <v>150</v>
      </c>
      <c r="L16" s="1">
        <f t="shared" si="0"/>
        <v>5170</v>
      </c>
    </row>
    <row r="17" spans="4:20" hidden="1" x14ac:dyDescent="0.25">
      <c r="D17" s="2" t="s">
        <v>5</v>
      </c>
      <c r="E17" s="2"/>
      <c r="F17" s="1">
        <f t="shared" ref="F17:L17" si="1">SUM(F5:F16)</f>
        <v>1715</v>
      </c>
      <c r="G17" s="1">
        <f t="shared" si="1"/>
        <v>1345</v>
      </c>
      <c r="H17" s="1">
        <f t="shared" si="1"/>
        <v>1100</v>
      </c>
      <c r="I17" s="1">
        <f t="shared" si="1"/>
        <v>14940</v>
      </c>
      <c r="J17" s="1">
        <f t="shared" si="1"/>
        <v>13600</v>
      </c>
      <c r="K17" s="1">
        <f t="shared" si="1"/>
        <v>900</v>
      </c>
      <c r="L17" s="1">
        <f t="shared" si="1"/>
        <v>33600</v>
      </c>
    </row>
    <row r="18" spans="4:20" hidden="1" x14ac:dyDescent="0.25"/>
    <row r="19" spans="4:20" hidden="1" x14ac:dyDescent="0.25"/>
    <row r="20" spans="4:20" hidden="1" x14ac:dyDescent="0.25"/>
    <row r="21" spans="4:20" hidden="1" x14ac:dyDescent="0.25"/>
    <row r="22" spans="4:20" hidden="1" x14ac:dyDescent="0.25"/>
    <row r="23" spans="4:20" hidden="1" x14ac:dyDescent="0.25"/>
    <row r="24" spans="4:20" hidden="1" x14ac:dyDescent="0.25"/>
    <row r="25" spans="4:20" hidden="1" x14ac:dyDescent="0.25"/>
    <row r="26" spans="4:20" hidden="1" x14ac:dyDescent="0.25"/>
    <row r="27" spans="4:20" hidden="1" x14ac:dyDescent="0.25"/>
    <row r="28" spans="4:20" hidden="1" x14ac:dyDescent="0.25"/>
    <row r="29" spans="4:20" hidden="1" x14ac:dyDescent="0.25"/>
    <row r="30" spans="4:20" hidden="1" x14ac:dyDescent="0.25"/>
    <row r="31" spans="4:20" hidden="1" x14ac:dyDescent="0.25"/>
    <row r="32" spans="4:20" x14ac:dyDescent="0.25"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5" t="s">
        <v>97</v>
      </c>
      <c r="P32" s="45"/>
      <c r="Q32" s="45"/>
      <c r="R32" s="45"/>
      <c r="S32" s="4"/>
      <c r="T32" s="4"/>
    </row>
    <row r="33" spans="4:20" ht="48.75" customHeight="1" x14ac:dyDescent="0.25">
      <c r="D33" s="4"/>
      <c r="E33" s="4"/>
      <c r="F33" s="4"/>
      <c r="G33" s="4"/>
      <c r="H33" s="4"/>
      <c r="I33" s="4"/>
      <c r="J33" s="4"/>
      <c r="K33" s="4"/>
      <c r="L33" s="4"/>
      <c r="M33" s="49" t="s">
        <v>103</v>
      </c>
      <c r="N33" s="49"/>
      <c r="O33" s="49"/>
      <c r="P33" s="49"/>
      <c r="Q33" s="49"/>
      <c r="R33" s="49"/>
      <c r="S33" s="4"/>
      <c r="T33" s="4"/>
    </row>
    <row r="34" spans="4:20" x14ac:dyDescent="0.25"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</row>
    <row r="35" spans="4:20" x14ac:dyDescent="0.25"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</row>
    <row r="36" spans="4:20" x14ac:dyDescent="0.25"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</row>
    <row r="37" spans="4:20" ht="19.5" x14ac:dyDescent="0.35">
      <c r="D37" s="44" t="s">
        <v>88</v>
      </c>
      <c r="E37" s="44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</row>
    <row r="38" spans="4:20" x14ac:dyDescent="0.25">
      <c r="D38" s="46" t="s">
        <v>100</v>
      </c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"/>
      <c r="T38" s="4"/>
    </row>
    <row r="39" spans="4:20" x14ac:dyDescent="0.25"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5" t="s">
        <v>27</v>
      </c>
      <c r="S39" s="4"/>
      <c r="T39" s="4"/>
    </row>
    <row r="40" spans="4:20" ht="30" customHeight="1" x14ac:dyDescent="0.25">
      <c r="D40" s="16" t="s">
        <v>28</v>
      </c>
      <c r="E40" s="16" t="s">
        <v>32</v>
      </c>
      <c r="F40" s="6" t="s">
        <v>7</v>
      </c>
      <c r="G40" s="6" t="s">
        <v>8</v>
      </c>
      <c r="H40" s="6" t="s">
        <v>9</v>
      </c>
      <c r="I40" s="6" t="s">
        <v>10</v>
      </c>
      <c r="J40" s="6" t="s">
        <v>11</v>
      </c>
      <c r="K40" s="6" t="s">
        <v>12</v>
      </c>
      <c r="L40" s="6" t="s">
        <v>13</v>
      </c>
      <c r="M40" s="6" t="s">
        <v>24</v>
      </c>
      <c r="N40" s="6" t="s">
        <v>15</v>
      </c>
      <c r="O40" s="6" t="s">
        <v>16</v>
      </c>
      <c r="P40" s="6" t="s">
        <v>17</v>
      </c>
      <c r="Q40" s="6" t="s">
        <v>18</v>
      </c>
      <c r="R40" s="6" t="s">
        <v>25</v>
      </c>
      <c r="S40" s="7" t="s">
        <v>19</v>
      </c>
      <c r="T40" s="8" t="s">
        <v>20</v>
      </c>
    </row>
    <row r="41" spans="4:20" ht="30" customHeight="1" x14ac:dyDescent="0.25">
      <c r="D41" s="15" t="s">
        <v>86</v>
      </c>
      <c r="E41" s="16">
        <v>2</v>
      </c>
      <c r="F41" s="6">
        <v>60</v>
      </c>
      <c r="G41" s="6">
        <v>55</v>
      </c>
      <c r="H41" s="6">
        <v>47</v>
      </c>
      <c r="I41" s="6">
        <v>30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29</v>
      </c>
      <c r="P41" s="6">
        <v>50</v>
      </c>
      <c r="Q41" s="6">
        <v>60</v>
      </c>
      <c r="R41" s="6">
        <f>SUM(F41:Q41)</f>
        <v>331</v>
      </c>
      <c r="S41" s="10"/>
      <c r="T41" s="10" t="s">
        <v>26</v>
      </c>
    </row>
    <row r="42" spans="4:20" ht="30" customHeight="1" x14ac:dyDescent="0.25">
      <c r="D42" s="15" t="s">
        <v>87</v>
      </c>
      <c r="E42" s="16">
        <v>0.1</v>
      </c>
      <c r="F42" s="6">
        <v>3</v>
      </c>
      <c r="G42" s="6">
        <v>3</v>
      </c>
      <c r="H42" s="6">
        <v>3</v>
      </c>
      <c r="I42" s="6">
        <v>2</v>
      </c>
      <c r="J42" s="6"/>
      <c r="K42" s="6"/>
      <c r="L42" s="6"/>
      <c r="M42" s="6"/>
      <c r="N42" s="6"/>
      <c r="O42" s="6">
        <v>2</v>
      </c>
      <c r="P42" s="6">
        <v>3</v>
      </c>
      <c r="Q42" s="6">
        <v>3</v>
      </c>
      <c r="R42" s="6">
        <f>SUM(F42:Q42)</f>
        <v>19</v>
      </c>
      <c r="S42" s="10"/>
      <c r="T42" s="10"/>
    </row>
    <row r="43" spans="4:20" ht="23.25" customHeight="1" x14ac:dyDescent="0.25">
      <c r="D43" s="32" t="s">
        <v>5</v>
      </c>
      <c r="E43" s="33"/>
      <c r="F43" s="34">
        <f t="shared" ref="F43:R43" si="2">SUM(F41:F42)</f>
        <v>63</v>
      </c>
      <c r="G43" s="34">
        <f t="shared" si="2"/>
        <v>58</v>
      </c>
      <c r="H43" s="34">
        <f t="shared" si="2"/>
        <v>50</v>
      </c>
      <c r="I43" s="34">
        <f t="shared" si="2"/>
        <v>32</v>
      </c>
      <c r="J43" s="34">
        <f t="shared" si="2"/>
        <v>0</v>
      </c>
      <c r="K43" s="34">
        <f t="shared" si="2"/>
        <v>0</v>
      </c>
      <c r="L43" s="34">
        <f t="shared" si="2"/>
        <v>0</v>
      </c>
      <c r="M43" s="34">
        <f t="shared" si="2"/>
        <v>0</v>
      </c>
      <c r="N43" s="34">
        <f t="shared" si="2"/>
        <v>0</v>
      </c>
      <c r="O43" s="34">
        <f t="shared" si="2"/>
        <v>31</v>
      </c>
      <c r="P43" s="34">
        <f t="shared" si="2"/>
        <v>53</v>
      </c>
      <c r="Q43" s="34">
        <f t="shared" si="2"/>
        <v>63</v>
      </c>
      <c r="R43" s="34">
        <f t="shared" si="2"/>
        <v>350</v>
      </c>
      <c r="S43" s="10"/>
      <c r="T43" s="10"/>
    </row>
    <row r="44" spans="4:20" x14ac:dyDescent="0.25"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</row>
    <row r="45" spans="4:20" x14ac:dyDescent="0.25"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</row>
    <row r="46" spans="4:20" ht="24" customHeight="1" x14ac:dyDescent="0.25"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</row>
    <row r="47" spans="4:20" ht="15.75" x14ac:dyDescent="0.25">
      <c r="D47" s="4"/>
      <c r="E47" s="4"/>
      <c r="F47" s="13"/>
      <c r="G47" s="4"/>
      <c r="H47" s="13"/>
      <c r="I47" s="14"/>
      <c r="J47" s="17"/>
      <c r="K47" s="14"/>
      <c r="L47" s="14"/>
      <c r="M47" s="13"/>
      <c r="N47" s="14"/>
      <c r="O47" s="4"/>
      <c r="P47" s="4"/>
      <c r="Q47" s="4"/>
      <c r="R47" s="4"/>
      <c r="S47" s="4"/>
      <c r="T47" s="4"/>
    </row>
    <row r="48" spans="4:20" x14ac:dyDescent="0.25">
      <c r="D48" s="4"/>
      <c r="E48" s="4"/>
      <c r="F48" s="14"/>
      <c r="G48" s="4"/>
      <c r="H48" s="14"/>
      <c r="I48" s="14"/>
      <c r="J48" s="14"/>
      <c r="K48" s="14"/>
      <c r="L48" s="14"/>
      <c r="M48" s="14"/>
      <c r="N48" s="14"/>
      <c r="O48" s="4"/>
      <c r="P48" s="4"/>
      <c r="Q48" s="4"/>
      <c r="R48" s="4"/>
      <c r="S48" s="4"/>
      <c r="T48" s="4"/>
    </row>
    <row r="49" spans="4:4" x14ac:dyDescent="0.25">
      <c r="D49" s="4"/>
    </row>
  </sheetData>
  <mergeCells count="4">
    <mergeCell ref="D38:R38"/>
    <mergeCell ref="D37:T37"/>
    <mergeCell ref="O32:R32"/>
    <mergeCell ref="M33:R33"/>
  </mergeCells>
  <pageMargins left="0.24" right="0.16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T47"/>
  <sheetViews>
    <sheetView workbookViewId="0">
      <selection activeCell="M33" sqref="M33:R33"/>
    </sheetView>
  </sheetViews>
  <sheetFormatPr defaultRowHeight="15" x14ac:dyDescent="0.25"/>
  <cols>
    <col min="1" max="1" width="0.28515625" customWidth="1"/>
    <col min="2" max="2" width="0.28515625" hidden="1" customWidth="1"/>
    <col min="3" max="3" width="0.28515625" customWidth="1"/>
    <col min="4" max="4" width="16.85546875" customWidth="1"/>
    <col min="5" max="5" width="10" customWidth="1"/>
    <col min="6" max="7" width="7.85546875" customWidth="1"/>
    <col min="8" max="8" width="8.85546875" customWidth="1"/>
    <col min="9" max="9" width="8" customWidth="1"/>
    <col min="10" max="10" width="8.140625" customWidth="1"/>
    <col min="11" max="11" width="8.42578125" customWidth="1"/>
    <col min="12" max="12" width="8.28515625" customWidth="1"/>
    <col min="13" max="13" width="8.5703125" customWidth="1"/>
    <col min="14" max="15" width="8.85546875" customWidth="1"/>
    <col min="16" max="16" width="9.28515625" customWidth="1"/>
    <col min="17" max="17" width="8.85546875" customWidth="1"/>
    <col min="18" max="18" width="9.5703125" customWidth="1"/>
    <col min="19" max="19" width="11.28515625" hidden="1" customWidth="1"/>
    <col min="20" max="20" width="12.85546875" hidden="1" customWidth="1"/>
  </cols>
  <sheetData>
    <row r="2" spans="4:12" hidden="1" x14ac:dyDescent="0.25">
      <c r="D2" s="3" t="s">
        <v>21</v>
      </c>
      <c r="E2" s="3"/>
    </row>
    <row r="3" spans="4:12" hidden="1" x14ac:dyDescent="0.25">
      <c r="L3" t="s">
        <v>6</v>
      </c>
    </row>
    <row r="4" spans="4:12" hidden="1" x14ac:dyDescent="0.25">
      <c r="D4" s="1" t="s">
        <v>0</v>
      </c>
      <c r="E4" s="1"/>
      <c r="F4" s="1" t="s">
        <v>22</v>
      </c>
      <c r="G4" s="1" t="s">
        <v>23</v>
      </c>
      <c r="H4" s="1" t="s">
        <v>1</v>
      </c>
      <c r="I4" s="1" t="s">
        <v>2</v>
      </c>
      <c r="J4" s="1" t="s">
        <v>3</v>
      </c>
      <c r="K4" s="1" t="s">
        <v>4</v>
      </c>
      <c r="L4" s="1" t="s">
        <v>5</v>
      </c>
    </row>
    <row r="5" spans="4:12" hidden="1" x14ac:dyDescent="0.25">
      <c r="D5" s="1" t="s">
        <v>7</v>
      </c>
      <c r="E5" s="1"/>
      <c r="F5" s="1">
        <v>180</v>
      </c>
      <c r="G5" s="1">
        <v>140</v>
      </c>
      <c r="H5" s="1">
        <v>40</v>
      </c>
      <c r="I5" s="1">
        <v>1940</v>
      </c>
      <c r="J5" s="1">
        <v>1450</v>
      </c>
      <c r="K5" s="1">
        <v>90</v>
      </c>
      <c r="L5" s="1">
        <f>SUM(F5:K5)</f>
        <v>3840</v>
      </c>
    </row>
    <row r="6" spans="4:12" hidden="1" x14ac:dyDescent="0.25">
      <c r="D6" s="1" t="s">
        <v>8</v>
      </c>
      <c r="E6" s="1"/>
      <c r="F6" s="1">
        <v>180</v>
      </c>
      <c r="G6" s="1">
        <v>140</v>
      </c>
      <c r="H6" s="1">
        <v>200</v>
      </c>
      <c r="I6" s="1">
        <v>1400</v>
      </c>
      <c r="J6" s="1">
        <v>1450</v>
      </c>
      <c r="K6" s="1">
        <v>100</v>
      </c>
      <c r="L6" s="1">
        <f t="shared" ref="L6:L16" si="0">SUM(F6:K6)</f>
        <v>3470</v>
      </c>
    </row>
    <row r="7" spans="4:12" hidden="1" x14ac:dyDescent="0.25">
      <c r="D7" s="1" t="s">
        <v>9</v>
      </c>
      <c r="E7" s="1"/>
      <c r="F7" s="1">
        <v>195</v>
      </c>
      <c r="G7" s="1">
        <v>155</v>
      </c>
      <c r="H7" s="1">
        <v>150</v>
      </c>
      <c r="I7" s="1">
        <v>1200</v>
      </c>
      <c r="J7" s="1">
        <v>1800</v>
      </c>
      <c r="K7" s="1">
        <v>100</v>
      </c>
      <c r="L7" s="1">
        <f t="shared" si="0"/>
        <v>3600</v>
      </c>
    </row>
    <row r="8" spans="4:12" hidden="1" x14ac:dyDescent="0.25">
      <c r="D8" s="1" t="s">
        <v>10</v>
      </c>
      <c r="E8" s="1"/>
      <c r="F8" s="1">
        <v>180</v>
      </c>
      <c r="G8" s="1">
        <v>140</v>
      </c>
      <c r="H8" s="1">
        <v>80</v>
      </c>
      <c r="I8" s="1">
        <v>1500</v>
      </c>
      <c r="J8" s="1">
        <v>1100</v>
      </c>
      <c r="K8" s="1">
        <v>50</v>
      </c>
      <c r="L8" s="1">
        <f t="shared" si="0"/>
        <v>3050</v>
      </c>
    </row>
    <row r="9" spans="4:12" hidden="1" x14ac:dyDescent="0.25">
      <c r="D9" s="1" t="s">
        <v>11</v>
      </c>
      <c r="E9" s="1"/>
      <c r="F9" s="1">
        <v>170</v>
      </c>
      <c r="G9" s="1">
        <v>130</v>
      </c>
      <c r="H9" s="1">
        <v>80</v>
      </c>
      <c r="I9" s="1">
        <v>900</v>
      </c>
      <c r="J9" s="1">
        <v>1100</v>
      </c>
      <c r="K9" s="1">
        <v>60</v>
      </c>
      <c r="L9" s="1">
        <f t="shared" si="0"/>
        <v>2440</v>
      </c>
    </row>
    <row r="10" spans="4:12" hidden="1" x14ac:dyDescent="0.25">
      <c r="D10" s="1" t="s">
        <v>12</v>
      </c>
      <c r="E10" s="1"/>
      <c r="F10" s="1">
        <v>95</v>
      </c>
      <c r="G10" s="1">
        <v>75</v>
      </c>
      <c r="H10" s="1">
        <v>30</v>
      </c>
      <c r="I10" s="1">
        <v>1000</v>
      </c>
      <c r="J10" s="1">
        <v>650</v>
      </c>
      <c r="K10" s="1">
        <v>50</v>
      </c>
      <c r="L10" s="1">
        <f t="shared" si="0"/>
        <v>1900</v>
      </c>
    </row>
    <row r="11" spans="4:12" hidden="1" x14ac:dyDescent="0.25">
      <c r="D11" s="1" t="s">
        <v>13</v>
      </c>
      <c r="E11" s="1"/>
      <c r="F11" s="1">
        <v>95</v>
      </c>
      <c r="G11" s="1">
        <v>75</v>
      </c>
      <c r="H11" s="1">
        <v>30</v>
      </c>
      <c r="I11" s="1">
        <v>600</v>
      </c>
      <c r="J11" s="1">
        <v>250</v>
      </c>
      <c r="K11" s="1">
        <v>50</v>
      </c>
      <c r="L11" s="1">
        <f t="shared" si="0"/>
        <v>1100</v>
      </c>
    </row>
    <row r="12" spans="4:12" hidden="1" x14ac:dyDescent="0.25">
      <c r="D12" s="1" t="s">
        <v>14</v>
      </c>
      <c r="E12" s="1"/>
      <c r="F12" s="1">
        <v>95</v>
      </c>
      <c r="G12" s="1">
        <v>75</v>
      </c>
      <c r="H12" s="1">
        <v>30</v>
      </c>
      <c r="I12" s="1">
        <v>500</v>
      </c>
      <c r="J12" s="1">
        <v>400</v>
      </c>
      <c r="K12" s="1">
        <v>50</v>
      </c>
      <c r="L12" s="1">
        <f t="shared" si="0"/>
        <v>1150</v>
      </c>
    </row>
    <row r="13" spans="4:12" hidden="1" x14ac:dyDescent="0.25">
      <c r="D13" s="1" t="s">
        <v>15</v>
      </c>
      <c r="E13" s="1"/>
      <c r="F13" s="1">
        <v>95</v>
      </c>
      <c r="G13" s="1">
        <v>75</v>
      </c>
      <c r="H13" s="1">
        <v>50</v>
      </c>
      <c r="I13" s="1">
        <v>600</v>
      </c>
      <c r="J13" s="1">
        <v>500</v>
      </c>
      <c r="K13" s="1">
        <v>50</v>
      </c>
      <c r="L13" s="1">
        <f t="shared" si="0"/>
        <v>1370</v>
      </c>
    </row>
    <row r="14" spans="4:12" hidden="1" x14ac:dyDescent="0.25">
      <c r="D14" s="1" t="s">
        <v>16</v>
      </c>
      <c r="E14" s="1"/>
      <c r="F14" s="1">
        <v>110</v>
      </c>
      <c r="G14" s="1">
        <v>90</v>
      </c>
      <c r="H14" s="1">
        <v>60</v>
      </c>
      <c r="I14" s="1">
        <v>1100</v>
      </c>
      <c r="J14" s="1">
        <v>1000</v>
      </c>
      <c r="K14" s="1">
        <v>50</v>
      </c>
      <c r="L14" s="1">
        <f t="shared" si="0"/>
        <v>2410</v>
      </c>
    </row>
    <row r="15" spans="4:12" hidden="1" x14ac:dyDescent="0.25">
      <c r="D15" s="1" t="s">
        <v>17</v>
      </c>
      <c r="E15" s="1"/>
      <c r="F15" s="1">
        <v>140</v>
      </c>
      <c r="G15" s="1">
        <v>110</v>
      </c>
      <c r="H15" s="1">
        <v>150</v>
      </c>
      <c r="I15" s="1">
        <v>2100</v>
      </c>
      <c r="J15" s="1">
        <v>1500</v>
      </c>
      <c r="K15" s="1">
        <v>100</v>
      </c>
      <c r="L15" s="1">
        <f t="shared" si="0"/>
        <v>4100</v>
      </c>
    </row>
    <row r="16" spans="4:12" hidden="1" x14ac:dyDescent="0.25">
      <c r="D16" s="1" t="s">
        <v>18</v>
      </c>
      <c r="E16" s="1"/>
      <c r="F16" s="1">
        <v>180</v>
      </c>
      <c r="G16" s="1">
        <v>140</v>
      </c>
      <c r="H16" s="1">
        <v>200</v>
      </c>
      <c r="I16" s="1">
        <v>2100</v>
      </c>
      <c r="J16" s="1">
        <v>2400</v>
      </c>
      <c r="K16" s="1">
        <v>150</v>
      </c>
      <c r="L16" s="1">
        <f t="shared" si="0"/>
        <v>5170</v>
      </c>
    </row>
    <row r="17" spans="4:20" hidden="1" x14ac:dyDescent="0.25">
      <c r="D17" s="2" t="s">
        <v>5</v>
      </c>
      <c r="E17" s="2"/>
      <c r="F17" s="1">
        <f t="shared" ref="F17:L17" si="1">SUM(F5:F16)</f>
        <v>1715</v>
      </c>
      <c r="G17" s="1">
        <f t="shared" si="1"/>
        <v>1345</v>
      </c>
      <c r="H17" s="1">
        <f t="shared" si="1"/>
        <v>1100</v>
      </c>
      <c r="I17" s="1">
        <f t="shared" si="1"/>
        <v>14940</v>
      </c>
      <c r="J17" s="1">
        <f t="shared" si="1"/>
        <v>13600</v>
      </c>
      <c r="K17" s="1">
        <f t="shared" si="1"/>
        <v>900</v>
      </c>
      <c r="L17" s="1">
        <f t="shared" si="1"/>
        <v>33600</v>
      </c>
    </row>
    <row r="18" spans="4:20" hidden="1" x14ac:dyDescent="0.25"/>
    <row r="19" spans="4:20" hidden="1" x14ac:dyDescent="0.25"/>
    <row r="20" spans="4:20" hidden="1" x14ac:dyDescent="0.25"/>
    <row r="21" spans="4:20" hidden="1" x14ac:dyDescent="0.25"/>
    <row r="22" spans="4:20" hidden="1" x14ac:dyDescent="0.25"/>
    <row r="23" spans="4:20" hidden="1" x14ac:dyDescent="0.25"/>
    <row r="24" spans="4:20" hidden="1" x14ac:dyDescent="0.25"/>
    <row r="25" spans="4:20" hidden="1" x14ac:dyDescent="0.25"/>
    <row r="26" spans="4:20" hidden="1" x14ac:dyDescent="0.25"/>
    <row r="27" spans="4:20" hidden="1" x14ac:dyDescent="0.25"/>
    <row r="28" spans="4:20" hidden="1" x14ac:dyDescent="0.25"/>
    <row r="29" spans="4:20" hidden="1" x14ac:dyDescent="0.25"/>
    <row r="30" spans="4:20" hidden="1" x14ac:dyDescent="0.25"/>
    <row r="31" spans="4:20" hidden="1" x14ac:dyDescent="0.25"/>
    <row r="32" spans="4:20" ht="15.75" customHeight="1" x14ac:dyDescent="0.25"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5" t="s">
        <v>96</v>
      </c>
      <c r="P32" s="45"/>
      <c r="Q32" s="45"/>
      <c r="R32" s="45"/>
      <c r="S32" s="4"/>
      <c r="T32" s="4"/>
    </row>
    <row r="33" spans="4:20" ht="36" customHeight="1" x14ac:dyDescent="0.25">
      <c r="D33" s="4"/>
      <c r="E33" s="4"/>
      <c r="F33" s="4"/>
      <c r="G33" s="4"/>
      <c r="H33" s="4"/>
      <c r="I33" s="4"/>
      <c r="J33" s="4"/>
      <c r="K33" s="4"/>
      <c r="L33" s="4"/>
      <c r="M33" s="49" t="s">
        <v>102</v>
      </c>
      <c r="N33" s="49"/>
      <c r="O33" s="49"/>
      <c r="P33" s="49"/>
      <c r="Q33" s="49"/>
      <c r="R33" s="49"/>
      <c r="S33" s="4"/>
      <c r="T33" s="4"/>
    </row>
    <row r="34" spans="4:20" x14ac:dyDescent="0.25"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</row>
    <row r="35" spans="4:20" x14ac:dyDescent="0.25"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</row>
    <row r="36" spans="4:20" x14ac:dyDescent="0.25"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</row>
    <row r="37" spans="4:20" ht="19.5" x14ac:dyDescent="0.35">
      <c r="D37" s="44" t="s">
        <v>85</v>
      </c>
      <c r="E37" s="44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</row>
    <row r="38" spans="4:20" x14ac:dyDescent="0.25">
      <c r="D38" s="46" t="s">
        <v>100</v>
      </c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"/>
      <c r="T38" s="4"/>
    </row>
    <row r="39" spans="4:20" x14ac:dyDescent="0.25"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5" t="s">
        <v>30</v>
      </c>
      <c r="S39" s="4"/>
      <c r="T39" s="4"/>
    </row>
    <row r="40" spans="4:20" ht="30" customHeight="1" x14ac:dyDescent="0.25">
      <c r="D40" s="16" t="s">
        <v>28</v>
      </c>
      <c r="E40" s="16" t="s">
        <v>31</v>
      </c>
      <c r="F40" s="6" t="s">
        <v>7</v>
      </c>
      <c r="G40" s="6" t="s">
        <v>8</v>
      </c>
      <c r="H40" s="6" t="s">
        <v>9</v>
      </c>
      <c r="I40" s="6" t="s">
        <v>10</v>
      </c>
      <c r="J40" s="6" t="s">
        <v>11</v>
      </c>
      <c r="K40" s="6" t="s">
        <v>12</v>
      </c>
      <c r="L40" s="6" t="s">
        <v>13</v>
      </c>
      <c r="M40" s="6" t="s">
        <v>24</v>
      </c>
      <c r="N40" s="6" t="s">
        <v>15</v>
      </c>
      <c r="O40" s="6" t="s">
        <v>16</v>
      </c>
      <c r="P40" s="6" t="s">
        <v>17</v>
      </c>
      <c r="Q40" s="6" t="s">
        <v>18</v>
      </c>
      <c r="R40" s="6" t="s">
        <v>25</v>
      </c>
      <c r="S40" s="7" t="s">
        <v>19</v>
      </c>
      <c r="T40" s="8" t="s">
        <v>20</v>
      </c>
    </row>
    <row r="41" spans="4:20" ht="30" customHeight="1" x14ac:dyDescent="0.25">
      <c r="D41" s="15" t="s">
        <v>84</v>
      </c>
      <c r="E41" s="16">
        <v>0.4</v>
      </c>
      <c r="F41" s="6">
        <v>12</v>
      </c>
      <c r="G41" s="6">
        <v>10</v>
      </c>
      <c r="H41" s="6">
        <v>7</v>
      </c>
      <c r="I41" s="6"/>
      <c r="J41" s="6"/>
      <c r="K41" s="6"/>
      <c r="L41" s="6"/>
      <c r="M41" s="6"/>
      <c r="N41" s="6"/>
      <c r="O41" s="6">
        <v>4</v>
      </c>
      <c r="P41" s="6">
        <v>10</v>
      </c>
      <c r="Q41" s="6">
        <v>12</v>
      </c>
      <c r="R41" s="6">
        <f>SUM(F41:Q41)</f>
        <v>55</v>
      </c>
      <c r="S41" s="10"/>
      <c r="T41" s="10" t="s">
        <v>26</v>
      </c>
    </row>
    <row r="42" spans="4:20" ht="23.25" customHeight="1" x14ac:dyDescent="0.25">
      <c r="D42" s="32" t="s">
        <v>5</v>
      </c>
      <c r="E42" s="33"/>
      <c r="F42" s="34">
        <f>F41</f>
        <v>12</v>
      </c>
      <c r="G42" s="34">
        <f t="shared" ref="G42:Q42" si="2">G41</f>
        <v>10</v>
      </c>
      <c r="H42" s="34">
        <f t="shared" si="2"/>
        <v>7</v>
      </c>
      <c r="I42" s="34">
        <f t="shared" si="2"/>
        <v>0</v>
      </c>
      <c r="J42" s="34">
        <f t="shared" si="2"/>
        <v>0</v>
      </c>
      <c r="K42" s="34">
        <f t="shared" si="2"/>
        <v>0</v>
      </c>
      <c r="L42" s="34">
        <f t="shared" si="2"/>
        <v>0</v>
      </c>
      <c r="M42" s="34">
        <f t="shared" si="2"/>
        <v>0</v>
      </c>
      <c r="N42" s="34">
        <f t="shared" si="2"/>
        <v>0</v>
      </c>
      <c r="O42" s="34">
        <f t="shared" si="2"/>
        <v>4</v>
      </c>
      <c r="P42" s="34">
        <f t="shared" si="2"/>
        <v>10</v>
      </c>
      <c r="Q42" s="34">
        <f t="shared" si="2"/>
        <v>12</v>
      </c>
      <c r="R42" s="34">
        <f>SUM(F42:Q42)</f>
        <v>55</v>
      </c>
      <c r="S42" s="10"/>
      <c r="T42" s="10"/>
    </row>
    <row r="43" spans="4:20" x14ac:dyDescent="0.25"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</row>
    <row r="44" spans="4:20" x14ac:dyDescent="0.25"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</row>
    <row r="45" spans="4:20" ht="24" customHeight="1" x14ac:dyDescent="0.25"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</row>
    <row r="46" spans="4:20" ht="15.75" x14ac:dyDescent="0.25">
      <c r="D46" s="4"/>
      <c r="E46" s="4"/>
      <c r="F46" s="13"/>
      <c r="G46" s="4"/>
      <c r="H46" s="13"/>
      <c r="I46" s="14"/>
      <c r="J46" s="17"/>
      <c r="K46" s="14"/>
      <c r="L46" s="14"/>
      <c r="M46" s="13"/>
      <c r="N46" s="14"/>
      <c r="O46" s="4"/>
      <c r="P46" s="4"/>
      <c r="Q46" s="4"/>
      <c r="R46" s="4"/>
      <c r="S46" s="4"/>
      <c r="T46" s="4"/>
    </row>
    <row r="47" spans="4:20" x14ac:dyDescent="0.25">
      <c r="D47" s="4"/>
      <c r="E47" s="4"/>
      <c r="F47" s="14"/>
      <c r="G47" s="4"/>
      <c r="H47" s="14"/>
      <c r="I47" s="14"/>
      <c r="J47" s="14"/>
      <c r="K47" s="14"/>
      <c r="L47" s="14"/>
      <c r="M47" s="14"/>
      <c r="N47" s="14"/>
      <c r="O47" s="4"/>
      <c r="P47" s="4"/>
      <c r="Q47" s="4"/>
      <c r="R47" s="4"/>
      <c r="S47" s="4"/>
      <c r="T47" s="4"/>
    </row>
  </sheetData>
  <mergeCells count="4">
    <mergeCell ref="D38:R38"/>
    <mergeCell ref="D37:T37"/>
    <mergeCell ref="O32:R32"/>
    <mergeCell ref="M33:R33"/>
  </mergeCells>
  <pageMargins left="0.24" right="0.16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S59"/>
  <sheetViews>
    <sheetView workbookViewId="0">
      <selection activeCell="M39" sqref="M39"/>
    </sheetView>
  </sheetViews>
  <sheetFormatPr defaultRowHeight="15" x14ac:dyDescent="0.25"/>
  <cols>
    <col min="1" max="3" width="0.28515625" customWidth="1"/>
    <col min="4" max="4" width="18.140625" customWidth="1"/>
    <col min="5" max="6" width="7.85546875" customWidth="1"/>
    <col min="7" max="7" width="8.85546875" customWidth="1"/>
    <col min="8" max="8" width="8" customWidth="1"/>
    <col min="9" max="9" width="8.140625" customWidth="1"/>
    <col min="10" max="10" width="8.42578125" customWidth="1"/>
    <col min="11" max="11" width="8.28515625" customWidth="1"/>
    <col min="12" max="12" width="8.5703125" customWidth="1"/>
    <col min="13" max="14" width="8.85546875" customWidth="1"/>
    <col min="15" max="15" width="9.28515625" customWidth="1"/>
    <col min="16" max="17" width="8.85546875" customWidth="1"/>
    <col min="18" max="18" width="11.28515625" hidden="1" customWidth="1"/>
    <col min="19" max="19" width="12.85546875" hidden="1" customWidth="1"/>
  </cols>
  <sheetData>
    <row r="2" spans="4:11" hidden="1" x14ac:dyDescent="0.25">
      <c r="D2" s="3" t="s">
        <v>21</v>
      </c>
    </row>
    <row r="3" spans="4:11" hidden="1" x14ac:dyDescent="0.25">
      <c r="K3" t="s">
        <v>6</v>
      </c>
    </row>
    <row r="4" spans="4:11" hidden="1" x14ac:dyDescent="0.25">
      <c r="D4" s="1" t="s">
        <v>0</v>
      </c>
      <c r="E4" s="1" t="s">
        <v>22</v>
      </c>
      <c r="F4" s="1" t="s">
        <v>23</v>
      </c>
      <c r="G4" s="1" t="s">
        <v>1</v>
      </c>
      <c r="H4" s="1" t="s">
        <v>2</v>
      </c>
      <c r="I4" s="1" t="s">
        <v>3</v>
      </c>
      <c r="J4" s="1" t="s">
        <v>4</v>
      </c>
      <c r="K4" s="1" t="s">
        <v>5</v>
      </c>
    </row>
    <row r="5" spans="4:11" hidden="1" x14ac:dyDescent="0.25">
      <c r="D5" s="1" t="s">
        <v>7</v>
      </c>
      <c r="E5" s="1">
        <v>180</v>
      </c>
      <c r="F5" s="1">
        <v>140</v>
      </c>
      <c r="G5" s="1">
        <v>40</v>
      </c>
      <c r="H5" s="1">
        <v>1940</v>
      </c>
      <c r="I5" s="1">
        <v>1450</v>
      </c>
      <c r="J5" s="1">
        <v>90</v>
      </c>
      <c r="K5" s="1">
        <f>SUM(E5:J5)</f>
        <v>3840</v>
      </c>
    </row>
    <row r="6" spans="4:11" hidden="1" x14ac:dyDescent="0.25">
      <c r="D6" s="1" t="s">
        <v>8</v>
      </c>
      <c r="E6" s="1">
        <v>180</v>
      </c>
      <c r="F6" s="1">
        <v>140</v>
      </c>
      <c r="G6" s="1">
        <v>200</v>
      </c>
      <c r="H6" s="1">
        <v>1400</v>
      </c>
      <c r="I6" s="1">
        <v>1450</v>
      </c>
      <c r="J6" s="1">
        <v>100</v>
      </c>
      <c r="K6" s="1">
        <f t="shared" ref="K6:K16" si="0">SUM(E6:J6)</f>
        <v>3470</v>
      </c>
    </row>
    <row r="7" spans="4:11" hidden="1" x14ac:dyDescent="0.25">
      <c r="D7" s="1" t="s">
        <v>9</v>
      </c>
      <c r="E7" s="1">
        <v>195</v>
      </c>
      <c r="F7" s="1">
        <v>155</v>
      </c>
      <c r="G7" s="1">
        <v>150</v>
      </c>
      <c r="H7" s="1">
        <v>1200</v>
      </c>
      <c r="I7" s="1">
        <v>1800</v>
      </c>
      <c r="J7" s="1">
        <v>100</v>
      </c>
      <c r="K7" s="1">
        <f t="shared" si="0"/>
        <v>3600</v>
      </c>
    </row>
    <row r="8" spans="4:11" hidden="1" x14ac:dyDescent="0.25">
      <c r="D8" s="1" t="s">
        <v>10</v>
      </c>
      <c r="E8" s="1">
        <v>180</v>
      </c>
      <c r="F8" s="1">
        <v>140</v>
      </c>
      <c r="G8" s="1">
        <v>80</v>
      </c>
      <c r="H8" s="1">
        <v>1500</v>
      </c>
      <c r="I8" s="1">
        <v>1100</v>
      </c>
      <c r="J8" s="1">
        <v>50</v>
      </c>
      <c r="K8" s="1">
        <f t="shared" si="0"/>
        <v>3050</v>
      </c>
    </row>
    <row r="9" spans="4:11" hidden="1" x14ac:dyDescent="0.25">
      <c r="D9" s="1" t="s">
        <v>11</v>
      </c>
      <c r="E9" s="1">
        <v>170</v>
      </c>
      <c r="F9" s="1">
        <v>130</v>
      </c>
      <c r="G9" s="1">
        <v>80</v>
      </c>
      <c r="H9" s="1">
        <v>900</v>
      </c>
      <c r="I9" s="1">
        <v>1100</v>
      </c>
      <c r="J9" s="1">
        <v>60</v>
      </c>
      <c r="K9" s="1">
        <f t="shared" si="0"/>
        <v>2440</v>
      </c>
    </row>
    <row r="10" spans="4:11" hidden="1" x14ac:dyDescent="0.25">
      <c r="D10" s="1" t="s">
        <v>12</v>
      </c>
      <c r="E10" s="1">
        <v>95</v>
      </c>
      <c r="F10" s="1">
        <v>75</v>
      </c>
      <c r="G10" s="1">
        <v>30</v>
      </c>
      <c r="H10" s="1">
        <v>1000</v>
      </c>
      <c r="I10" s="1">
        <v>650</v>
      </c>
      <c r="J10" s="1">
        <v>50</v>
      </c>
      <c r="K10" s="1">
        <f t="shared" si="0"/>
        <v>1900</v>
      </c>
    </row>
    <row r="11" spans="4:11" hidden="1" x14ac:dyDescent="0.25">
      <c r="D11" s="1" t="s">
        <v>13</v>
      </c>
      <c r="E11" s="1">
        <v>95</v>
      </c>
      <c r="F11" s="1">
        <v>75</v>
      </c>
      <c r="G11" s="1">
        <v>30</v>
      </c>
      <c r="H11" s="1">
        <v>600</v>
      </c>
      <c r="I11" s="1">
        <v>250</v>
      </c>
      <c r="J11" s="1">
        <v>50</v>
      </c>
      <c r="K11" s="1">
        <f t="shared" si="0"/>
        <v>1100</v>
      </c>
    </row>
    <row r="12" spans="4:11" hidden="1" x14ac:dyDescent="0.25">
      <c r="D12" s="1" t="s">
        <v>14</v>
      </c>
      <c r="E12" s="1">
        <v>95</v>
      </c>
      <c r="F12" s="1">
        <v>75</v>
      </c>
      <c r="G12" s="1">
        <v>30</v>
      </c>
      <c r="H12" s="1">
        <v>500</v>
      </c>
      <c r="I12" s="1">
        <v>400</v>
      </c>
      <c r="J12" s="1">
        <v>50</v>
      </c>
      <c r="K12" s="1">
        <f t="shared" si="0"/>
        <v>1150</v>
      </c>
    </row>
    <row r="13" spans="4:11" hidden="1" x14ac:dyDescent="0.25">
      <c r="D13" s="1" t="s">
        <v>15</v>
      </c>
      <c r="E13" s="1">
        <v>95</v>
      </c>
      <c r="F13" s="1">
        <v>75</v>
      </c>
      <c r="G13" s="1">
        <v>50</v>
      </c>
      <c r="H13" s="1">
        <v>600</v>
      </c>
      <c r="I13" s="1">
        <v>500</v>
      </c>
      <c r="J13" s="1">
        <v>50</v>
      </c>
      <c r="K13" s="1">
        <f t="shared" si="0"/>
        <v>1370</v>
      </c>
    </row>
    <row r="14" spans="4:11" hidden="1" x14ac:dyDescent="0.25">
      <c r="D14" s="1" t="s">
        <v>16</v>
      </c>
      <c r="E14" s="1">
        <v>110</v>
      </c>
      <c r="F14" s="1">
        <v>90</v>
      </c>
      <c r="G14" s="1">
        <v>60</v>
      </c>
      <c r="H14" s="1">
        <v>1100</v>
      </c>
      <c r="I14" s="1">
        <v>1000</v>
      </c>
      <c r="J14" s="1">
        <v>50</v>
      </c>
      <c r="K14" s="1">
        <f t="shared" si="0"/>
        <v>2410</v>
      </c>
    </row>
    <row r="15" spans="4:11" hidden="1" x14ac:dyDescent="0.25">
      <c r="D15" s="1" t="s">
        <v>17</v>
      </c>
      <c r="E15" s="1">
        <v>140</v>
      </c>
      <c r="F15" s="1">
        <v>110</v>
      </c>
      <c r="G15" s="1">
        <v>150</v>
      </c>
      <c r="H15" s="1">
        <v>2100</v>
      </c>
      <c r="I15" s="1">
        <v>1500</v>
      </c>
      <c r="J15" s="1">
        <v>100</v>
      </c>
      <c r="K15" s="1">
        <f t="shared" si="0"/>
        <v>4100</v>
      </c>
    </row>
    <row r="16" spans="4:11" hidden="1" x14ac:dyDescent="0.25">
      <c r="D16" s="1" t="s">
        <v>18</v>
      </c>
      <c r="E16" s="1">
        <v>180</v>
      </c>
      <c r="F16" s="1">
        <v>140</v>
      </c>
      <c r="G16" s="1">
        <v>200</v>
      </c>
      <c r="H16" s="1">
        <v>2100</v>
      </c>
      <c r="I16" s="1">
        <v>2400</v>
      </c>
      <c r="J16" s="1">
        <v>150</v>
      </c>
      <c r="K16" s="1">
        <f t="shared" si="0"/>
        <v>5170</v>
      </c>
    </row>
    <row r="17" spans="4:19" hidden="1" x14ac:dyDescent="0.25">
      <c r="D17" s="2" t="s">
        <v>5</v>
      </c>
      <c r="E17" s="1">
        <f t="shared" ref="E17:K17" si="1">SUM(E5:E16)</f>
        <v>1715</v>
      </c>
      <c r="F17" s="1">
        <f t="shared" si="1"/>
        <v>1345</v>
      </c>
      <c r="G17" s="1">
        <f t="shared" si="1"/>
        <v>1100</v>
      </c>
      <c r="H17" s="1">
        <f t="shared" si="1"/>
        <v>14940</v>
      </c>
      <c r="I17" s="1">
        <f t="shared" si="1"/>
        <v>13600</v>
      </c>
      <c r="J17" s="1">
        <f t="shared" si="1"/>
        <v>900</v>
      </c>
      <c r="K17" s="1">
        <f t="shared" si="1"/>
        <v>33600</v>
      </c>
    </row>
    <row r="18" spans="4:19" hidden="1" x14ac:dyDescent="0.25"/>
    <row r="19" spans="4:19" hidden="1" x14ac:dyDescent="0.25"/>
    <row r="20" spans="4:19" hidden="1" x14ac:dyDescent="0.25"/>
    <row r="21" spans="4:19" hidden="1" x14ac:dyDescent="0.25"/>
    <row r="22" spans="4:19" hidden="1" x14ac:dyDescent="0.25"/>
    <row r="23" spans="4:19" hidden="1" x14ac:dyDescent="0.25"/>
    <row r="24" spans="4:19" hidden="1" x14ac:dyDescent="0.25"/>
    <row r="25" spans="4:19" hidden="1" x14ac:dyDescent="0.25"/>
    <row r="26" spans="4:19" hidden="1" x14ac:dyDescent="0.25"/>
    <row r="27" spans="4:19" hidden="1" x14ac:dyDescent="0.25"/>
    <row r="28" spans="4:19" hidden="1" x14ac:dyDescent="0.25"/>
    <row r="29" spans="4:19" hidden="1" x14ac:dyDescent="0.25"/>
    <row r="30" spans="4:19" hidden="1" x14ac:dyDescent="0.25"/>
    <row r="31" spans="4:19" hidden="1" x14ac:dyDescent="0.25"/>
    <row r="32" spans="4:19" x14ac:dyDescent="0.25">
      <c r="D32" s="4"/>
      <c r="E32" s="4"/>
      <c r="F32" s="4"/>
      <c r="G32" s="4"/>
      <c r="H32" s="4"/>
      <c r="I32" s="4"/>
      <c r="J32" s="4"/>
      <c r="K32" s="4"/>
      <c r="L32" s="4"/>
      <c r="M32" s="4"/>
      <c r="N32" s="50" t="s">
        <v>95</v>
      </c>
      <c r="O32" s="50"/>
      <c r="P32" s="50"/>
      <c r="Q32" s="50"/>
      <c r="R32" s="4"/>
      <c r="S32" s="4"/>
    </row>
    <row r="33" spans="4:19" ht="36.75" customHeight="1" x14ac:dyDescent="0.25">
      <c r="D33" s="4"/>
      <c r="E33" s="4"/>
      <c r="F33" s="4"/>
      <c r="G33" s="4"/>
      <c r="H33" s="4"/>
      <c r="I33" s="4"/>
      <c r="J33" s="4"/>
      <c r="K33" s="49" t="s">
        <v>104</v>
      </c>
      <c r="L33" s="49"/>
      <c r="M33" s="49"/>
      <c r="N33" s="49"/>
      <c r="O33" s="49"/>
      <c r="P33" s="49"/>
      <c r="Q33" s="49"/>
      <c r="R33" s="30"/>
      <c r="S33" s="4"/>
    </row>
    <row r="34" spans="4:19" x14ac:dyDescent="0.25"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</row>
    <row r="35" spans="4:19" ht="19.5" x14ac:dyDescent="0.35">
      <c r="D35" s="44" t="s">
        <v>91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</row>
    <row r="36" spans="4:19" x14ac:dyDescent="0.25">
      <c r="D36" s="4"/>
      <c r="E36" s="4"/>
      <c r="F36" s="4"/>
      <c r="G36" s="4"/>
      <c r="H36" s="4"/>
      <c r="I36" s="4"/>
      <c r="J36" s="4"/>
      <c r="K36" s="4"/>
      <c r="L36" s="4"/>
      <c r="M36" s="18"/>
      <c r="N36" s="4"/>
      <c r="O36" s="4"/>
      <c r="P36" s="4"/>
      <c r="Q36" s="4"/>
      <c r="R36" s="4"/>
      <c r="S36" s="4"/>
    </row>
    <row r="37" spans="4:19" x14ac:dyDescent="0.25"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5" t="s">
        <v>27</v>
      </c>
      <c r="R37" s="4"/>
      <c r="S37" s="4"/>
    </row>
    <row r="38" spans="4:19" ht="30" customHeight="1" x14ac:dyDescent="0.25">
      <c r="D38" s="16" t="s">
        <v>28</v>
      </c>
      <c r="E38" s="6" t="s">
        <v>7</v>
      </c>
      <c r="F38" s="6" t="s">
        <v>8</v>
      </c>
      <c r="G38" s="6" t="s">
        <v>9</v>
      </c>
      <c r="H38" s="6" t="s">
        <v>10</v>
      </c>
      <c r="I38" s="6" t="s">
        <v>11</v>
      </c>
      <c r="J38" s="6" t="s">
        <v>12</v>
      </c>
      <c r="K38" s="6" t="s">
        <v>13</v>
      </c>
      <c r="L38" s="6" t="s">
        <v>24</v>
      </c>
      <c r="M38" s="6" t="s">
        <v>15</v>
      </c>
      <c r="N38" s="6" t="s">
        <v>16</v>
      </c>
      <c r="O38" s="6" t="s">
        <v>17</v>
      </c>
      <c r="P38" s="6" t="s">
        <v>18</v>
      </c>
      <c r="Q38" s="6" t="s">
        <v>25</v>
      </c>
      <c r="R38" s="7" t="s">
        <v>19</v>
      </c>
      <c r="S38" s="8" t="s">
        <v>20</v>
      </c>
    </row>
    <row r="39" spans="4:19" ht="30" customHeight="1" x14ac:dyDescent="0.25">
      <c r="D39" s="21" t="s">
        <v>63</v>
      </c>
      <c r="E39" s="36">
        <v>9000</v>
      </c>
      <c r="F39" s="36">
        <v>8500</v>
      </c>
      <c r="G39" s="36">
        <v>5000</v>
      </c>
      <c r="H39" s="36">
        <v>2000</v>
      </c>
      <c r="I39" s="6"/>
      <c r="J39" s="6"/>
      <c r="K39" s="6"/>
      <c r="L39" s="6"/>
      <c r="M39" s="6"/>
      <c r="N39" s="36">
        <v>2000</v>
      </c>
      <c r="O39" s="36">
        <v>7500</v>
      </c>
      <c r="P39" s="36">
        <v>8000</v>
      </c>
      <c r="Q39" s="37">
        <f t="shared" ref="Q39:Q52" si="2">SUM(E39:P39)</f>
        <v>42000</v>
      </c>
      <c r="R39" s="10"/>
      <c r="S39" s="10" t="s">
        <v>26</v>
      </c>
    </row>
    <row r="40" spans="4:19" s="29" customFormat="1" ht="30" customHeight="1" x14ac:dyDescent="0.25">
      <c r="D40" s="21" t="s">
        <v>65</v>
      </c>
      <c r="E40" s="36">
        <v>4800</v>
      </c>
      <c r="F40" s="36">
        <v>5200</v>
      </c>
      <c r="G40" s="36">
        <v>2500</v>
      </c>
      <c r="H40" s="36">
        <v>900</v>
      </c>
      <c r="I40" s="38"/>
      <c r="J40" s="38"/>
      <c r="K40" s="38"/>
      <c r="L40" s="38"/>
      <c r="M40" s="38"/>
      <c r="N40" s="36">
        <v>800</v>
      </c>
      <c r="O40" s="36">
        <v>4800</v>
      </c>
      <c r="P40" s="36">
        <v>5200</v>
      </c>
      <c r="Q40" s="37">
        <f t="shared" si="2"/>
        <v>24200</v>
      </c>
      <c r="R40" s="28"/>
      <c r="S40" s="28"/>
    </row>
    <row r="41" spans="4:19" s="29" customFormat="1" ht="30" customHeight="1" x14ac:dyDescent="0.25">
      <c r="D41" s="21" t="s">
        <v>38</v>
      </c>
      <c r="E41" s="36">
        <v>1500</v>
      </c>
      <c r="F41" s="36">
        <v>1500</v>
      </c>
      <c r="G41" s="36">
        <v>800</v>
      </c>
      <c r="H41" s="36">
        <v>300</v>
      </c>
      <c r="I41" s="38"/>
      <c r="J41" s="38"/>
      <c r="K41" s="38"/>
      <c r="L41" s="38"/>
      <c r="M41" s="38"/>
      <c r="N41" s="36">
        <v>300</v>
      </c>
      <c r="O41" s="36">
        <v>1600</v>
      </c>
      <c r="P41" s="36">
        <v>1800</v>
      </c>
      <c r="Q41" s="37">
        <f t="shared" si="2"/>
        <v>7800</v>
      </c>
      <c r="R41" s="28"/>
      <c r="S41" s="28"/>
    </row>
    <row r="42" spans="4:19" s="29" customFormat="1" ht="30" customHeight="1" x14ac:dyDescent="0.25">
      <c r="D42" s="21" t="s">
        <v>78</v>
      </c>
      <c r="E42" s="36">
        <v>9500</v>
      </c>
      <c r="F42" s="36">
        <v>9000</v>
      </c>
      <c r="G42" s="36">
        <v>7800</v>
      </c>
      <c r="H42" s="36">
        <v>2000</v>
      </c>
      <c r="I42" s="38"/>
      <c r="J42" s="38"/>
      <c r="K42" s="38"/>
      <c r="L42" s="38"/>
      <c r="M42" s="38"/>
      <c r="N42" s="36">
        <v>2500</v>
      </c>
      <c r="O42" s="36">
        <v>7500</v>
      </c>
      <c r="P42" s="36">
        <v>9500</v>
      </c>
      <c r="Q42" s="37">
        <f t="shared" si="2"/>
        <v>47800</v>
      </c>
      <c r="R42" s="28"/>
      <c r="S42" s="28"/>
    </row>
    <row r="43" spans="4:19" s="29" customFormat="1" ht="30" customHeight="1" x14ac:dyDescent="0.25">
      <c r="D43" s="21" t="s">
        <v>69</v>
      </c>
      <c r="E43" s="36">
        <v>2700</v>
      </c>
      <c r="F43" s="36">
        <v>2500</v>
      </c>
      <c r="G43" s="36">
        <v>1500</v>
      </c>
      <c r="H43" s="36">
        <v>500</v>
      </c>
      <c r="I43" s="38"/>
      <c r="J43" s="38"/>
      <c r="K43" s="38"/>
      <c r="L43" s="38"/>
      <c r="M43" s="38"/>
      <c r="N43" s="36">
        <v>500</v>
      </c>
      <c r="O43" s="36">
        <v>2000</v>
      </c>
      <c r="P43" s="36">
        <v>2500</v>
      </c>
      <c r="Q43" s="37">
        <f t="shared" si="2"/>
        <v>12200</v>
      </c>
      <c r="R43" s="28"/>
      <c r="S43" s="28"/>
    </row>
    <row r="44" spans="4:19" s="29" customFormat="1" ht="30" customHeight="1" x14ac:dyDescent="0.25">
      <c r="D44" s="21" t="s">
        <v>71</v>
      </c>
      <c r="E44" s="36">
        <v>5000</v>
      </c>
      <c r="F44" s="36">
        <v>4800</v>
      </c>
      <c r="G44" s="36">
        <v>3000</v>
      </c>
      <c r="H44" s="36">
        <v>700</v>
      </c>
      <c r="I44" s="38"/>
      <c r="J44" s="38"/>
      <c r="K44" s="38"/>
      <c r="L44" s="38"/>
      <c r="M44" s="38"/>
      <c r="N44" s="36">
        <v>800</v>
      </c>
      <c r="O44" s="36">
        <v>3800</v>
      </c>
      <c r="P44" s="36">
        <v>4900</v>
      </c>
      <c r="Q44" s="37">
        <f t="shared" si="2"/>
        <v>23000</v>
      </c>
      <c r="R44" s="28"/>
      <c r="S44" s="28"/>
    </row>
    <row r="45" spans="4:19" s="29" customFormat="1" ht="30" customHeight="1" x14ac:dyDescent="0.25">
      <c r="D45" s="21" t="s">
        <v>72</v>
      </c>
      <c r="E45" s="36">
        <v>4000</v>
      </c>
      <c r="F45" s="36">
        <v>5000</v>
      </c>
      <c r="G45" s="36">
        <v>2100</v>
      </c>
      <c r="H45" s="36">
        <v>400</v>
      </c>
      <c r="I45" s="38"/>
      <c r="J45" s="38"/>
      <c r="K45" s="38"/>
      <c r="L45" s="38"/>
      <c r="M45" s="38"/>
      <c r="N45" s="36">
        <v>500</v>
      </c>
      <c r="O45" s="36">
        <v>4000</v>
      </c>
      <c r="P45" s="36">
        <v>4800</v>
      </c>
      <c r="Q45" s="37">
        <f t="shared" si="2"/>
        <v>20800</v>
      </c>
      <c r="R45" s="28"/>
      <c r="S45" s="28"/>
    </row>
    <row r="46" spans="4:19" s="29" customFormat="1" ht="30" customHeight="1" x14ac:dyDescent="0.25">
      <c r="D46" s="21" t="s">
        <v>79</v>
      </c>
      <c r="E46" s="36">
        <v>2000</v>
      </c>
      <c r="F46" s="36">
        <v>2000</v>
      </c>
      <c r="G46" s="36">
        <v>1700</v>
      </c>
      <c r="H46" s="36">
        <v>600</v>
      </c>
      <c r="I46" s="38"/>
      <c r="J46" s="38"/>
      <c r="K46" s="38"/>
      <c r="L46" s="38"/>
      <c r="M46" s="38"/>
      <c r="N46" s="36">
        <v>500</v>
      </c>
      <c r="O46" s="36">
        <v>1800</v>
      </c>
      <c r="P46" s="36">
        <v>2000</v>
      </c>
      <c r="Q46" s="37">
        <f t="shared" si="2"/>
        <v>10600</v>
      </c>
      <c r="R46" s="28"/>
      <c r="S46" s="28"/>
    </row>
    <row r="47" spans="4:19" s="29" customFormat="1" ht="30" customHeight="1" x14ac:dyDescent="0.25">
      <c r="D47" s="21" t="s">
        <v>43</v>
      </c>
      <c r="E47" s="36">
        <v>5000</v>
      </c>
      <c r="F47" s="36">
        <v>4800</v>
      </c>
      <c r="G47" s="36">
        <v>3900</v>
      </c>
      <c r="H47" s="36">
        <v>1000</v>
      </c>
      <c r="I47" s="38"/>
      <c r="J47" s="38"/>
      <c r="K47" s="38"/>
      <c r="L47" s="38"/>
      <c r="M47" s="38"/>
      <c r="N47" s="36">
        <v>1200</v>
      </c>
      <c r="O47" s="36">
        <v>4000</v>
      </c>
      <c r="P47" s="36">
        <v>5100</v>
      </c>
      <c r="Q47" s="37">
        <f t="shared" si="2"/>
        <v>25000</v>
      </c>
      <c r="R47" s="28"/>
      <c r="S47" s="28"/>
    </row>
    <row r="48" spans="4:19" s="29" customFormat="1" ht="30" customHeight="1" x14ac:dyDescent="0.25">
      <c r="D48" s="21" t="s">
        <v>74</v>
      </c>
      <c r="E48" s="36">
        <v>4000</v>
      </c>
      <c r="F48" s="36">
        <v>3800</v>
      </c>
      <c r="G48" s="36">
        <v>3500</v>
      </c>
      <c r="H48" s="36">
        <v>1500</v>
      </c>
      <c r="I48" s="38"/>
      <c r="J48" s="38"/>
      <c r="K48" s="38"/>
      <c r="L48" s="38"/>
      <c r="M48" s="38"/>
      <c r="N48" s="36">
        <v>2000</v>
      </c>
      <c r="O48" s="36">
        <v>3800</v>
      </c>
      <c r="P48" s="36">
        <v>4500</v>
      </c>
      <c r="Q48" s="37">
        <f t="shared" si="2"/>
        <v>23100</v>
      </c>
      <c r="R48" s="28"/>
      <c r="S48" s="28"/>
    </row>
    <row r="49" spans="4:19" s="29" customFormat="1" ht="30" customHeight="1" x14ac:dyDescent="0.25">
      <c r="D49" s="21" t="s">
        <v>80</v>
      </c>
      <c r="E49" s="36">
        <v>6000</v>
      </c>
      <c r="F49" s="36">
        <v>6500</v>
      </c>
      <c r="G49" s="36">
        <v>5600</v>
      </c>
      <c r="H49" s="36">
        <v>2000</v>
      </c>
      <c r="I49" s="38"/>
      <c r="J49" s="38"/>
      <c r="K49" s="38"/>
      <c r="L49" s="38"/>
      <c r="M49" s="38"/>
      <c r="N49" s="36">
        <v>2000</v>
      </c>
      <c r="O49" s="36">
        <v>6200</v>
      </c>
      <c r="P49" s="36">
        <v>7500</v>
      </c>
      <c r="Q49" s="37">
        <f t="shared" si="2"/>
        <v>35800</v>
      </c>
      <c r="R49" s="28"/>
      <c r="S49" s="28"/>
    </row>
    <row r="50" spans="4:19" s="29" customFormat="1" ht="30" customHeight="1" x14ac:dyDescent="0.25">
      <c r="D50" s="21" t="s">
        <v>81</v>
      </c>
      <c r="E50" s="36">
        <v>2700</v>
      </c>
      <c r="F50" s="36">
        <v>2500</v>
      </c>
      <c r="G50" s="36">
        <v>2000</v>
      </c>
      <c r="H50" s="36">
        <v>700</v>
      </c>
      <c r="I50" s="38"/>
      <c r="J50" s="38"/>
      <c r="K50" s="38"/>
      <c r="L50" s="38"/>
      <c r="M50" s="38"/>
      <c r="N50" s="36">
        <v>800</v>
      </c>
      <c r="O50" s="36">
        <v>3500</v>
      </c>
      <c r="P50" s="36">
        <v>3800</v>
      </c>
      <c r="Q50" s="37">
        <f t="shared" si="2"/>
        <v>16000</v>
      </c>
      <c r="R50" s="28"/>
      <c r="S50" s="28"/>
    </row>
    <row r="51" spans="4:19" s="29" customFormat="1" ht="30" customHeight="1" x14ac:dyDescent="0.25">
      <c r="D51" s="21" t="s">
        <v>82</v>
      </c>
      <c r="E51" s="36">
        <v>7000</v>
      </c>
      <c r="F51" s="36">
        <v>6300</v>
      </c>
      <c r="G51" s="36">
        <v>5100</v>
      </c>
      <c r="H51" s="36">
        <v>2000</v>
      </c>
      <c r="I51" s="38"/>
      <c r="J51" s="38"/>
      <c r="K51" s="38"/>
      <c r="L51" s="38"/>
      <c r="M51" s="38"/>
      <c r="N51" s="36">
        <v>2200</v>
      </c>
      <c r="O51" s="36">
        <v>6400</v>
      </c>
      <c r="P51" s="36">
        <v>7000</v>
      </c>
      <c r="Q51" s="37">
        <f t="shared" si="2"/>
        <v>36000</v>
      </c>
      <c r="R51" s="28"/>
      <c r="S51" s="28"/>
    </row>
    <row r="52" spans="4:19" s="29" customFormat="1" ht="30" customHeight="1" x14ac:dyDescent="0.25">
      <c r="D52" s="21" t="s">
        <v>83</v>
      </c>
      <c r="E52" s="36">
        <v>800</v>
      </c>
      <c r="F52" s="36">
        <v>700</v>
      </c>
      <c r="G52" s="36">
        <v>650</v>
      </c>
      <c r="H52" s="36">
        <v>400</v>
      </c>
      <c r="I52" s="38"/>
      <c r="J52" s="38"/>
      <c r="K52" s="38"/>
      <c r="L52" s="38"/>
      <c r="M52" s="38"/>
      <c r="N52" s="36">
        <v>400</v>
      </c>
      <c r="O52" s="36">
        <v>750</v>
      </c>
      <c r="P52" s="36">
        <v>800</v>
      </c>
      <c r="Q52" s="37">
        <f t="shared" si="2"/>
        <v>4500</v>
      </c>
      <c r="R52" s="28"/>
      <c r="S52" s="28"/>
    </row>
    <row r="53" spans="4:19" ht="30" customHeight="1" x14ac:dyDescent="0.25">
      <c r="D53" s="11" t="s">
        <v>5</v>
      </c>
      <c r="E53" s="35">
        <f t="shared" ref="E53:Q53" si="3">E39+E54+E40+E41+E42+E43+E44+E45+E46+E47+E48+E49+E50+E51+E52</f>
        <v>64000</v>
      </c>
      <c r="F53" s="35">
        <f t="shared" si="3"/>
        <v>63100</v>
      </c>
      <c r="G53" s="35">
        <f t="shared" si="3"/>
        <v>45150</v>
      </c>
      <c r="H53" s="35">
        <f t="shared" si="3"/>
        <v>15000</v>
      </c>
      <c r="I53" s="35">
        <f t="shared" si="3"/>
        <v>0</v>
      </c>
      <c r="J53" s="35">
        <f t="shared" si="3"/>
        <v>0</v>
      </c>
      <c r="K53" s="35">
        <f t="shared" si="3"/>
        <v>0</v>
      </c>
      <c r="L53" s="35">
        <f t="shared" si="3"/>
        <v>0</v>
      </c>
      <c r="M53" s="35">
        <f t="shared" si="3"/>
        <v>0</v>
      </c>
      <c r="N53" s="35">
        <f t="shared" si="3"/>
        <v>16500</v>
      </c>
      <c r="O53" s="35">
        <f t="shared" si="3"/>
        <v>57650</v>
      </c>
      <c r="P53" s="35">
        <f t="shared" si="3"/>
        <v>67400</v>
      </c>
      <c r="Q53" s="35">
        <f t="shared" si="3"/>
        <v>328800</v>
      </c>
      <c r="R53" s="10"/>
      <c r="S53" s="10" t="s">
        <v>26</v>
      </c>
    </row>
    <row r="54" spans="4:19" ht="23.25" customHeight="1" x14ac:dyDescent="0.25"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0"/>
      <c r="S54" s="10"/>
    </row>
    <row r="55" spans="4:19" x14ac:dyDescent="0.25"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12"/>
      <c r="S55" s="12"/>
    </row>
    <row r="56" spans="4:19" x14ac:dyDescent="0.25">
      <c r="D56" s="4"/>
      <c r="E56" s="4"/>
      <c r="F56" s="4"/>
      <c r="G56" s="24"/>
      <c r="N56" s="4"/>
      <c r="O56" s="4"/>
      <c r="P56" s="4"/>
      <c r="Q56" s="4"/>
      <c r="R56" s="4"/>
      <c r="S56" s="4"/>
    </row>
    <row r="57" spans="4:19" ht="52.5" customHeight="1" x14ac:dyDescent="0.25">
      <c r="D57" s="4"/>
      <c r="E57" s="13"/>
      <c r="F57" s="14"/>
      <c r="G57" s="4"/>
      <c r="H57" s="13"/>
      <c r="I57" s="14"/>
      <c r="J57" s="17"/>
      <c r="K57" s="14"/>
      <c r="L57" s="13"/>
      <c r="M57" s="14"/>
      <c r="N57" s="4"/>
      <c r="O57" s="4"/>
      <c r="P57" s="4"/>
      <c r="Q57" s="4"/>
      <c r="R57" s="4"/>
      <c r="S57" s="4"/>
    </row>
    <row r="58" spans="4:19" x14ac:dyDescent="0.25">
      <c r="D58" s="4"/>
      <c r="E58" s="14"/>
      <c r="F58" s="14"/>
      <c r="G58" s="4"/>
      <c r="H58" s="14"/>
      <c r="I58" s="14"/>
      <c r="J58" s="14"/>
      <c r="K58" s="14"/>
      <c r="L58" s="14"/>
      <c r="M58" s="14"/>
      <c r="N58" s="4"/>
      <c r="O58" s="4"/>
      <c r="P58" s="4"/>
      <c r="Q58" s="4"/>
      <c r="R58" s="4"/>
      <c r="S58" s="4"/>
    </row>
    <row r="59" spans="4:19" x14ac:dyDescent="0.25">
      <c r="R59" s="4"/>
      <c r="S59" s="4"/>
    </row>
  </sheetData>
  <mergeCells count="3">
    <mergeCell ref="D35:S35"/>
    <mergeCell ref="N32:Q32"/>
    <mergeCell ref="K33:Q33"/>
  </mergeCells>
  <pageMargins left="0.24" right="0.16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04"/>
  <sheetViews>
    <sheetView topLeftCell="D1" workbookViewId="0">
      <selection activeCell="L41" sqref="L41"/>
    </sheetView>
  </sheetViews>
  <sheetFormatPr defaultRowHeight="15" x14ac:dyDescent="0.25"/>
  <cols>
    <col min="1" max="3" width="0.28515625" hidden="1" customWidth="1"/>
    <col min="4" max="4" width="25.5703125" customWidth="1"/>
    <col min="5" max="6" width="7.85546875" customWidth="1"/>
    <col min="7" max="7" width="8.85546875" customWidth="1"/>
    <col min="8" max="8" width="8" customWidth="1"/>
    <col min="9" max="9" width="8.140625" customWidth="1"/>
    <col min="10" max="10" width="8.42578125" customWidth="1"/>
    <col min="11" max="11" width="8.28515625" customWidth="1"/>
    <col min="12" max="12" width="8.5703125" customWidth="1"/>
    <col min="13" max="14" width="8.85546875" customWidth="1"/>
    <col min="15" max="15" width="10.140625" customWidth="1"/>
    <col min="16" max="17" width="8.85546875" customWidth="1"/>
    <col min="18" max="18" width="11.28515625" hidden="1" customWidth="1"/>
    <col min="19" max="19" width="12.85546875" hidden="1" customWidth="1"/>
  </cols>
  <sheetData>
    <row r="2" spans="4:11" hidden="1" x14ac:dyDescent="0.25">
      <c r="D2" s="3" t="s">
        <v>21</v>
      </c>
    </row>
    <row r="3" spans="4:11" hidden="1" x14ac:dyDescent="0.25">
      <c r="K3" t="s">
        <v>6</v>
      </c>
    </row>
    <row r="4" spans="4:11" hidden="1" x14ac:dyDescent="0.25">
      <c r="D4" s="1" t="s">
        <v>0</v>
      </c>
      <c r="E4" s="1" t="s">
        <v>22</v>
      </c>
      <c r="F4" s="1" t="s">
        <v>23</v>
      </c>
      <c r="G4" s="1" t="s">
        <v>1</v>
      </c>
      <c r="H4" s="1" t="s">
        <v>2</v>
      </c>
      <c r="I4" s="1" t="s">
        <v>3</v>
      </c>
      <c r="J4" s="1" t="s">
        <v>4</v>
      </c>
      <c r="K4" s="1" t="s">
        <v>5</v>
      </c>
    </row>
    <row r="5" spans="4:11" hidden="1" x14ac:dyDescent="0.25">
      <c r="D5" s="1" t="s">
        <v>7</v>
      </c>
      <c r="E5" s="1">
        <v>180</v>
      </c>
      <c r="F5" s="1">
        <v>140</v>
      </c>
      <c r="G5" s="1">
        <v>40</v>
      </c>
      <c r="H5" s="1">
        <v>1940</v>
      </c>
      <c r="I5" s="1">
        <v>1450</v>
      </c>
      <c r="J5" s="1">
        <v>90</v>
      </c>
      <c r="K5" s="1">
        <f>SUM(E5:J5)</f>
        <v>3840</v>
      </c>
    </row>
    <row r="6" spans="4:11" hidden="1" x14ac:dyDescent="0.25">
      <c r="D6" s="1" t="s">
        <v>8</v>
      </c>
      <c r="E6" s="1">
        <v>180</v>
      </c>
      <c r="F6" s="1">
        <v>140</v>
      </c>
      <c r="G6" s="1">
        <v>200</v>
      </c>
      <c r="H6" s="1">
        <v>1400</v>
      </c>
      <c r="I6" s="1">
        <v>1450</v>
      </c>
      <c r="J6" s="1">
        <v>100</v>
      </c>
      <c r="K6" s="1">
        <f t="shared" ref="K6:K16" si="0">SUM(E6:J6)</f>
        <v>3470</v>
      </c>
    </row>
    <row r="7" spans="4:11" hidden="1" x14ac:dyDescent="0.25">
      <c r="D7" s="1" t="s">
        <v>9</v>
      </c>
      <c r="E7" s="1">
        <v>195</v>
      </c>
      <c r="F7" s="1">
        <v>155</v>
      </c>
      <c r="G7" s="1">
        <v>150</v>
      </c>
      <c r="H7" s="1">
        <v>1200</v>
      </c>
      <c r="I7" s="1">
        <v>1800</v>
      </c>
      <c r="J7" s="1">
        <v>100</v>
      </c>
      <c r="K7" s="1">
        <f t="shared" si="0"/>
        <v>3600</v>
      </c>
    </row>
    <row r="8" spans="4:11" hidden="1" x14ac:dyDescent="0.25">
      <c r="D8" s="1" t="s">
        <v>10</v>
      </c>
      <c r="E8" s="1">
        <v>180</v>
      </c>
      <c r="F8" s="1">
        <v>140</v>
      </c>
      <c r="G8" s="1">
        <v>80</v>
      </c>
      <c r="H8" s="1">
        <v>1500</v>
      </c>
      <c r="I8" s="1">
        <v>1100</v>
      </c>
      <c r="J8" s="1">
        <v>50</v>
      </c>
      <c r="K8" s="1">
        <f t="shared" si="0"/>
        <v>3050</v>
      </c>
    </row>
    <row r="9" spans="4:11" hidden="1" x14ac:dyDescent="0.25">
      <c r="D9" s="1" t="s">
        <v>11</v>
      </c>
      <c r="E9" s="1">
        <v>170</v>
      </c>
      <c r="F9" s="1">
        <v>130</v>
      </c>
      <c r="G9" s="1">
        <v>80</v>
      </c>
      <c r="H9" s="1">
        <v>900</v>
      </c>
      <c r="I9" s="1">
        <v>1100</v>
      </c>
      <c r="J9" s="1">
        <v>60</v>
      </c>
      <c r="K9" s="1">
        <f t="shared" si="0"/>
        <v>2440</v>
      </c>
    </row>
    <row r="10" spans="4:11" hidden="1" x14ac:dyDescent="0.25">
      <c r="D10" s="1" t="s">
        <v>12</v>
      </c>
      <c r="E10" s="1">
        <v>95</v>
      </c>
      <c r="F10" s="1">
        <v>75</v>
      </c>
      <c r="G10" s="1">
        <v>30</v>
      </c>
      <c r="H10" s="1">
        <v>1000</v>
      </c>
      <c r="I10" s="1">
        <v>650</v>
      </c>
      <c r="J10" s="1">
        <v>50</v>
      </c>
      <c r="K10" s="1">
        <f t="shared" si="0"/>
        <v>1900</v>
      </c>
    </row>
    <row r="11" spans="4:11" hidden="1" x14ac:dyDescent="0.25">
      <c r="D11" s="1" t="s">
        <v>13</v>
      </c>
      <c r="E11" s="1">
        <v>95</v>
      </c>
      <c r="F11" s="1">
        <v>75</v>
      </c>
      <c r="G11" s="1">
        <v>30</v>
      </c>
      <c r="H11" s="1">
        <v>600</v>
      </c>
      <c r="I11" s="1">
        <v>250</v>
      </c>
      <c r="J11" s="1">
        <v>50</v>
      </c>
      <c r="K11" s="1">
        <f t="shared" si="0"/>
        <v>1100</v>
      </c>
    </row>
    <row r="12" spans="4:11" hidden="1" x14ac:dyDescent="0.25">
      <c r="D12" s="1" t="s">
        <v>14</v>
      </c>
      <c r="E12" s="1">
        <v>95</v>
      </c>
      <c r="F12" s="1">
        <v>75</v>
      </c>
      <c r="G12" s="1">
        <v>30</v>
      </c>
      <c r="H12" s="1">
        <v>500</v>
      </c>
      <c r="I12" s="1">
        <v>400</v>
      </c>
      <c r="J12" s="1">
        <v>50</v>
      </c>
      <c r="K12" s="1">
        <f t="shared" si="0"/>
        <v>1150</v>
      </c>
    </row>
    <row r="13" spans="4:11" hidden="1" x14ac:dyDescent="0.25">
      <c r="D13" s="1" t="s">
        <v>15</v>
      </c>
      <c r="E13" s="1">
        <v>95</v>
      </c>
      <c r="F13" s="1">
        <v>75</v>
      </c>
      <c r="G13" s="1">
        <v>50</v>
      </c>
      <c r="H13" s="1">
        <v>600</v>
      </c>
      <c r="I13" s="1">
        <v>500</v>
      </c>
      <c r="J13" s="1">
        <v>50</v>
      </c>
      <c r="K13" s="1">
        <f t="shared" si="0"/>
        <v>1370</v>
      </c>
    </row>
    <row r="14" spans="4:11" hidden="1" x14ac:dyDescent="0.25">
      <c r="D14" s="1" t="s">
        <v>16</v>
      </c>
      <c r="E14" s="1">
        <v>110</v>
      </c>
      <c r="F14" s="1">
        <v>90</v>
      </c>
      <c r="G14" s="1">
        <v>60</v>
      </c>
      <c r="H14" s="1">
        <v>1100</v>
      </c>
      <c r="I14" s="1">
        <v>1000</v>
      </c>
      <c r="J14" s="1">
        <v>50</v>
      </c>
      <c r="K14" s="1">
        <f t="shared" si="0"/>
        <v>2410</v>
      </c>
    </row>
    <row r="15" spans="4:11" hidden="1" x14ac:dyDescent="0.25">
      <c r="D15" s="1" t="s">
        <v>17</v>
      </c>
      <c r="E15" s="1">
        <v>140</v>
      </c>
      <c r="F15" s="1">
        <v>110</v>
      </c>
      <c r="G15" s="1">
        <v>150</v>
      </c>
      <c r="H15" s="1">
        <v>2100</v>
      </c>
      <c r="I15" s="1">
        <v>1500</v>
      </c>
      <c r="J15" s="1">
        <v>100</v>
      </c>
      <c r="K15" s="1">
        <f t="shared" si="0"/>
        <v>4100</v>
      </c>
    </row>
    <row r="16" spans="4:11" hidden="1" x14ac:dyDescent="0.25">
      <c r="D16" s="1" t="s">
        <v>18</v>
      </c>
      <c r="E16" s="1">
        <v>180</v>
      </c>
      <c r="F16" s="1">
        <v>140</v>
      </c>
      <c r="G16" s="1">
        <v>200</v>
      </c>
      <c r="H16" s="1">
        <v>2100</v>
      </c>
      <c r="I16" s="1">
        <v>2400</v>
      </c>
      <c r="J16" s="1">
        <v>150</v>
      </c>
      <c r="K16" s="1">
        <f t="shared" si="0"/>
        <v>5170</v>
      </c>
    </row>
    <row r="17" spans="4:19" hidden="1" x14ac:dyDescent="0.25">
      <c r="D17" s="2" t="s">
        <v>5</v>
      </c>
      <c r="E17" s="1">
        <f t="shared" ref="E17:K17" si="1">SUM(E5:E16)</f>
        <v>1715</v>
      </c>
      <c r="F17" s="1">
        <f t="shared" si="1"/>
        <v>1345</v>
      </c>
      <c r="G17" s="1">
        <f t="shared" si="1"/>
        <v>1100</v>
      </c>
      <c r="H17" s="1">
        <f t="shared" si="1"/>
        <v>14940</v>
      </c>
      <c r="I17" s="1">
        <f t="shared" si="1"/>
        <v>13600</v>
      </c>
      <c r="J17" s="1">
        <f t="shared" si="1"/>
        <v>900</v>
      </c>
      <c r="K17" s="1">
        <f t="shared" si="1"/>
        <v>33600</v>
      </c>
    </row>
    <row r="18" spans="4:19" hidden="1" x14ac:dyDescent="0.25"/>
    <row r="19" spans="4:19" hidden="1" x14ac:dyDescent="0.25"/>
    <row r="20" spans="4:19" hidden="1" x14ac:dyDescent="0.25"/>
    <row r="21" spans="4:19" hidden="1" x14ac:dyDescent="0.25"/>
    <row r="22" spans="4:19" hidden="1" x14ac:dyDescent="0.25"/>
    <row r="23" spans="4:19" hidden="1" x14ac:dyDescent="0.25"/>
    <row r="24" spans="4:19" hidden="1" x14ac:dyDescent="0.25"/>
    <row r="25" spans="4:19" hidden="1" x14ac:dyDescent="0.25"/>
    <row r="26" spans="4:19" hidden="1" x14ac:dyDescent="0.25"/>
    <row r="27" spans="4:19" hidden="1" x14ac:dyDescent="0.25"/>
    <row r="28" spans="4:19" hidden="1" x14ac:dyDescent="0.25"/>
    <row r="29" spans="4:19" hidden="1" x14ac:dyDescent="0.25"/>
    <row r="30" spans="4:19" hidden="1" x14ac:dyDescent="0.25"/>
    <row r="31" spans="4:19" hidden="1" x14ac:dyDescent="0.25"/>
    <row r="32" spans="4:19" x14ac:dyDescent="0.25">
      <c r="D32" s="4"/>
      <c r="E32" s="4"/>
      <c r="F32" s="4"/>
      <c r="G32" s="4"/>
      <c r="H32" s="4"/>
      <c r="I32" s="4"/>
      <c r="J32" s="4"/>
      <c r="K32" s="4"/>
      <c r="L32" s="4"/>
      <c r="M32" s="45" t="s">
        <v>94</v>
      </c>
      <c r="N32" s="45"/>
      <c r="O32" s="45"/>
      <c r="P32" s="45"/>
      <c r="Q32" s="45"/>
      <c r="R32" s="4"/>
      <c r="S32" s="4"/>
    </row>
    <row r="33" spans="4:19" ht="42" customHeight="1" x14ac:dyDescent="0.25">
      <c r="D33" s="4"/>
      <c r="E33" s="4"/>
      <c r="F33" s="4"/>
      <c r="G33" s="4"/>
      <c r="H33" s="4"/>
      <c r="I33" s="4"/>
      <c r="J33" s="4"/>
      <c r="K33" s="4"/>
      <c r="L33" s="4"/>
      <c r="M33" s="49" t="s">
        <v>102</v>
      </c>
      <c r="N33" s="49"/>
      <c r="O33" s="49"/>
      <c r="P33" s="49"/>
      <c r="Q33" s="49"/>
      <c r="R33" s="4"/>
      <c r="S33" s="4"/>
    </row>
    <row r="34" spans="4:19" x14ac:dyDescent="0.25"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</row>
    <row r="35" spans="4:19" ht="19.5" x14ac:dyDescent="0.35">
      <c r="D35" s="44" t="s">
        <v>77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</row>
    <row r="36" spans="4:19" x14ac:dyDescent="0.25">
      <c r="D36" s="4"/>
      <c r="E36" s="4"/>
      <c r="F36" s="4"/>
      <c r="G36" s="4"/>
      <c r="H36" s="4"/>
      <c r="I36" s="4"/>
      <c r="J36" s="4"/>
      <c r="K36" s="4"/>
      <c r="L36" s="18"/>
      <c r="M36" s="18"/>
      <c r="N36" s="18"/>
      <c r="O36" s="18"/>
      <c r="P36" s="18"/>
      <c r="Q36" s="4"/>
      <c r="R36" s="4"/>
      <c r="S36" s="4"/>
    </row>
    <row r="37" spans="4:19" x14ac:dyDescent="0.25"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5" t="s">
        <v>33</v>
      </c>
      <c r="R37" s="4"/>
      <c r="S37" s="4"/>
    </row>
    <row r="38" spans="4:19" ht="30" customHeight="1" x14ac:dyDescent="0.25">
      <c r="D38" s="26" t="s">
        <v>28</v>
      </c>
      <c r="E38" s="27" t="s">
        <v>7</v>
      </c>
      <c r="F38" s="27" t="s">
        <v>8</v>
      </c>
      <c r="G38" s="27" t="s">
        <v>9</v>
      </c>
      <c r="H38" s="27" t="s">
        <v>10</v>
      </c>
      <c r="I38" s="27" t="s">
        <v>11</v>
      </c>
      <c r="J38" s="27" t="s">
        <v>12</v>
      </c>
      <c r="K38" s="27" t="s">
        <v>13</v>
      </c>
      <c r="L38" s="27" t="s">
        <v>24</v>
      </c>
      <c r="M38" s="27" t="s">
        <v>15</v>
      </c>
      <c r="N38" s="27" t="s">
        <v>16</v>
      </c>
      <c r="O38" s="27" t="s">
        <v>17</v>
      </c>
      <c r="P38" s="27" t="s">
        <v>18</v>
      </c>
      <c r="Q38" s="27" t="s">
        <v>25</v>
      </c>
      <c r="R38" s="7" t="s">
        <v>19</v>
      </c>
      <c r="S38" s="8" t="s">
        <v>20</v>
      </c>
    </row>
    <row r="39" spans="4:19" ht="30" customHeight="1" x14ac:dyDescent="0.25">
      <c r="D39" s="22" t="s">
        <v>63</v>
      </c>
      <c r="E39" s="39">
        <v>1500</v>
      </c>
      <c r="F39" s="39">
        <v>1600</v>
      </c>
      <c r="G39" s="39">
        <v>1600</v>
      </c>
      <c r="H39" s="39">
        <v>1300</v>
      </c>
      <c r="I39" s="39">
        <v>1100</v>
      </c>
      <c r="J39" s="39">
        <v>700</v>
      </c>
      <c r="K39" s="39">
        <v>100</v>
      </c>
      <c r="L39" s="39">
        <v>100</v>
      </c>
      <c r="M39" s="39">
        <v>1200</v>
      </c>
      <c r="N39" s="39">
        <v>1700</v>
      </c>
      <c r="O39" s="39">
        <v>1800</v>
      </c>
      <c r="P39" s="39">
        <v>1900</v>
      </c>
      <c r="Q39" s="40">
        <f t="shared" ref="Q39:Q72" si="2">SUM(E39:P39)</f>
        <v>14600</v>
      </c>
      <c r="R39" s="10"/>
      <c r="S39" s="10" t="s">
        <v>26</v>
      </c>
    </row>
    <row r="40" spans="4:19" ht="30" customHeight="1" x14ac:dyDescent="0.25">
      <c r="D40" s="22" t="s">
        <v>64</v>
      </c>
      <c r="E40" s="39">
        <v>3400</v>
      </c>
      <c r="F40" s="39">
        <v>3300</v>
      </c>
      <c r="G40" s="39">
        <v>2000</v>
      </c>
      <c r="H40" s="39">
        <v>1800</v>
      </c>
      <c r="I40" s="39">
        <v>900</v>
      </c>
      <c r="J40" s="39">
        <v>400</v>
      </c>
      <c r="K40" s="39">
        <v>350</v>
      </c>
      <c r="L40" s="39">
        <v>350</v>
      </c>
      <c r="M40" s="39">
        <v>1500</v>
      </c>
      <c r="N40" s="39">
        <v>3000</v>
      </c>
      <c r="O40" s="39">
        <v>3200</v>
      </c>
      <c r="P40" s="39">
        <v>3500</v>
      </c>
      <c r="Q40" s="40">
        <f t="shared" si="2"/>
        <v>23700</v>
      </c>
      <c r="R40" s="10"/>
      <c r="S40" s="10"/>
    </row>
    <row r="41" spans="4:19" ht="30" customHeight="1" x14ac:dyDescent="0.25">
      <c r="D41" s="22" t="s">
        <v>65</v>
      </c>
      <c r="E41" s="39">
        <v>1000</v>
      </c>
      <c r="F41" s="39">
        <v>1800</v>
      </c>
      <c r="G41" s="39">
        <v>1700</v>
      </c>
      <c r="H41" s="39">
        <v>1700</v>
      </c>
      <c r="I41" s="39">
        <v>1200</v>
      </c>
      <c r="J41" s="39">
        <v>500</v>
      </c>
      <c r="K41" s="39">
        <v>100</v>
      </c>
      <c r="L41" s="39">
        <v>100</v>
      </c>
      <c r="M41" s="39">
        <v>1300</v>
      </c>
      <c r="N41" s="39">
        <v>1800</v>
      </c>
      <c r="O41" s="39">
        <v>2300</v>
      </c>
      <c r="P41" s="39">
        <v>2500</v>
      </c>
      <c r="Q41" s="40">
        <f t="shared" si="2"/>
        <v>16000</v>
      </c>
      <c r="R41" s="10"/>
      <c r="S41" s="10"/>
    </row>
    <row r="42" spans="4:19" ht="30" customHeight="1" x14ac:dyDescent="0.25">
      <c r="D42" s="22" t="s">
        <v>66</v>
      </c>
      <c r="E42" s="39">
        <v>1900</v>
      </c>
      <c r="F42" s="39">
        <v>2200</v>
      </c>
      <c r="G42" s="39">
        <v>1800</v>
      </c>
      <c r="H42" s="39">
        <v>1500</v>
      </c>
      <c r="I42" s="39">
        <v>1300</v>
      </c>
      <c r="J42" s="39">
        <v>800</v>
      </c>
      <c r="K42" s="39">
        <v>100</v>
      </c>
      <c r="L42" s="39">
        <v>100</v>
      </c>
      <c r="M42" s="39">
        <v>1500</v>
      </c>
      <c r="N42" s="39">
        <v>2500</v>
      </c>
      <c r="O42" s="39">
        <v>2800</v>
      </c>
      <c r="P42" s="39">
        <v>3000</v>
      </c>
      <c r="Q42" s="40">
        <f t="shared" si="2"/>
        <v>19500</v>
      </c>
      <c r="R42" s="10"/>
      <c r="S42" s="10"/>
    </row>
    <row r="43" spans="4:19" ht="30" customHeight="1" x14ac:dyDescent="0.25">
      <c r="D43" s="22" t="s">
        <v>52</v>
      </c>
      <c r="E43" s="39">
        <v>2000</v>
      </c>
      <c r="F43" s="39">
        <v>2900</v>
      </c>
      <c r="G43" s="39">
        <v>2400</v>
      </c>
      <c r="H43" s="39">
        <v>1800</v>
      </c>
      <c r="I43" s="39">
        <v>1000</v>
      </c>
      <c r="J43" s="39">
        <v>600</v>
      </c>
      <c r="K43" s="39">
        <v>100</v>
      </c>
      <c r="L43" s="39">
        <v>100</v>
      </c>
      <c r="M43" s="39">
        <v>1000</v>
      </c>
      <c r="N43" s="39">
        <v>1500</v>
      </c>
      <c r="O43" s="39">
        <v>2600</v>
      </c>
      <c r="P43" s="39">
        <v>2900</v>
      </c>
      <c r="Q43" s="40">
        <f t="shared" si="2"/>
        <v>18900</v>
      </c>
      <c r="R43" s="10"/>
      <c r="S43" s="10"/>
    </row>
    <row r="44" spans="4:19" ht="30" customHeight="1" x14ac:dyDescent="0.25">
      <c r="D44" s="22" t="s">
        <v>67</v>
      </c>
      <c r="E44" s="39">
        <v>2800</v>
      </c>
      <c r="F44" s="39">
        <v>3100</v>
      </c>
      <c r="G44" s="39">
        <v>2500</v>
      </c>
      <c r="H44" s="39">
        <v>700</v>
      </c>
      <c r="I44" s="39">
        <v>450</v>
      </c>
      <c r="J44" s="39">
        <v>300</v>
      </c>
      <c r="K44" s="39">
        <v>50</v>
      </c>
      <c r="L44" s="39">
        <v>100</v>
      </c>
      <c r="M44" s="39">
        <v>450</v>
      </c>
      <c r="N44" s="39">
        <v>600</v>
      </c>
      <c r="O44" s="39">
        <v>2500</v>
      </c>
      <c r="P44" s="39">
        <v>2950</v>
      </c>
      <c r="Q44" s="40">
        <f t="shared" si="2"/>
        <v>16500</v>
      </c>
      <c r="R44" s="10"/>
      <c r="S44" s="10"/>
    </row>
    <row r="45" spans="4:19" ht="30" customHeight="1" x14ac:dyDescent="0.25">
      <c r="D45" s="22" t="s">
        <v>54</v>
      </c>
      <c r="E45" s="39">
        <v>8000</v>
      </c>
      <c r="F45" s="39">
        <v>8500</v>
      </c>
      <c r="G45" s="39">
        <v>5200</v>
      </c>
      <c r="H45" s="39">
        <v>3000</v>
      </c>
      <c r="I45" s="39">
        <v>1500</v>
      </c>
      <c r="J45" s="39">
        <v>700</v>
      </c>
      <c r="K45" s="39">
        <v>100</v>
      </c>
      <c r="L45" s="39">
        <v>100</v>
      </c>
      <c r="M45" s="39">
        <v>2400</v>
      </c>
      <c r="N45" s="39">
        <v>3000</v>
      </c>
      <c r="O45" s="39">
        <v>7500</v>
      </c>
      <c r="P45" s="39">
        <v>7800</v>
      </c>
      <c r="Q45" s="40">
        <f t="shared" si="2"/>
        <v>47800</v>
      </c>
      <c r="R45" s="10"/>
      <c r="S45" s="10"/>
    </row>
    <row r="46" spans="4:19" ht="30" customHeight="1" x14ac:dyDescent="0.25">
      <c r="D46" s="22" t="s">
        <v>53</v>
      </c>
      <c r="E46" s="39">
        <v>3500</v>
      </c>
      <c r="F46" s="39">
        <v>5000</v>
      </c>
      <c r="G46" s="39">
        <v>4000</v>
      </c>
      <c r="H46" s="39">
        <v>3200</v>
      </c>
      <c r="I46" s="39">
        <v>1500</v>
      </c>
      <c r="J46" s="39">
        <v>800</v>
      </c>
      <c r="K46" s="39">
        <v>100</v>
      </c>
      <c r="L46" s="39">
        <v>100</v>
      </c>
      <c r="M46" s="39">
        <v>1500</v>
      </c>
      <c r="N46" s="39">
        <v>2000</v>
      </c>
      <c r="O46" s="39">
        <v>5000</v>
      </c>
      <c r="P46" s="39">
        <v>5500</v>
      </c>
      <c r="Q46" s="40">
        <f t="shared" si="2"/>
        <v>32200</v>
      </c>
      <c r="R46" s="10"/>
      <c r="S46" s="10"/>
    </row>
    <row r="47" spans="4:19" ht="30" customHeight="1" x14ac:dyDescent="0.25">
      <c r="D47" s="22" t="s">
        <v>55</v>
      </c>
      <c r="E47" s="39">
        <v>2000</v>
      </c>
      <c r="F47" s="39">
        <v>3600</v>
      </c>
      <c r="G47" s="39">
        <v>2700</v>
      </c>
      <c r="H47" s="39">
        <v>1900</v>
      </c>
      <c r="I47" s="39">
        <v>1100</v>
      </c>
      <c r="J47" s="39">
        <v>800</v>
      </c>
      <c r="K47" s="39">
        <v>100</v>
      </c>
      <c r="L47" s="39">
        <v>100</v>
      </c>
      <c r="M47" s="39">
        <v>1000</v>
      </c>
      <c r="N47" s="39">
        <v>1500</v>
      </c>
      <c r="O47" s="39">
        <v>2100</v>
      </c>
      <c r="P47" s="39">
        <v>2600</v>
      </c>
      <c r="Q47" s="40">
        <f t="shared" si="2"/>
        <v>19500</v>
      </c>
      <c r="R47" s="10"/>
      <c r="S47" s="10"/>
    </row>
    <row r="48" spans="4:19" ht="30" customHeight="1" x14ac:dyDescent="0.25">
      <c r="D48" s="22" t="s">
        <v>56</v>
      </c>
      <c r="E48" s="39">
        <v>1700</v>
      </c>
      <c r="F48" s="39">
        <v>2500</v>
      </c>
      <c r="G48" s="39">
        <v>2000</v>
      </c>
      <c r="H48" s="39">
        <v>1700</v>
      </c>
      <c r="I48" s="39">
        <v>1500</v>
      </c>
      <c r="J48" s="39">
        <v>800</v>
      </c>
      <c r="K48" s="39">
        <v>100</v>
      </c>
      <c r="L48" s="39">
        <v>100</v>
      </c>
      <c r="M48" s="39">
        <v>1500</v>
      </c>
      <c r="N48" s="39">
        <v>1700</v>
      </c>
      <c r="O48" s="39">
        <v>2700</v>
      </c>
      <c r="P48" s="39">
        <v>3000</v>
      </c>
      <c r="Q48" s="40">
        <f t="shared" si="2"/>
        <v>19300</v>
      </c>
      <c r="R48" s="10"/>
      <c r="S48" s="10"/>
    </row>
    <row r="49" spans="4:19" ht="30" customHeight="1" x14ac:dyDescent="0.25">
      <c r="D49" s="22" t="s">
        <v>57</v>
      </c>
      <c r="E49" s="39">
        <v>1800</v>
      </c>
      <c r="F49" s="39">
        <v>3300</v>
      </c>
      <c r="G49" s="39">
        <v>2900</v>
      </c>
      <c r="H49" s="39">
        <v>2000</v>
      </c>
      <c r="I49" s="39">
        <v>1500</v>
      </c>
      <c r="J49" s="39">
        <v>800</v>
      </c>
      <c r="K49" s="39">
        <v>100</v>
      </c>
      <c r="L49" s="39">
        <v>100</v>
      </c>
      <c r="M49" s="39">
        <v>800</v>
      </c>
      <c r="N49" s="39">
        <v>1500</v>
      </c>
      <c r="O49" s="39">
        <v>2000</v>
      </c>
      <c r="P49" s="39">
        <v>2200</v>
      </c>
      <c r="Q49" s="40">
        <f t="shared" si="2"/>
        <v>19000</v>
      </c>
      <c r="R49" s="10"/>
      <c r="S49" s="10"/>
    </row>
    <row r="50" spans="4:19" ht="30" customHeight="1" x14ac:dyDescent="0.25">
      <c r="D50" s="22" t="s">
        <v>58</v>
      </c>
      <c r="E50" s="39">
        <v>1100</v>
      </c>
      <c r="F50" s="39">
        <v>1600</v>
      </c>
      <c r="G50" s="39">
        <v>1600</v>
      </c>
      <c r="H50" s="39">
        <v>700</v>
      </c>
      <c r="I50" s="39">
        <v>500</v>
      </c>
      <c r="J50" s="39">
        <v>100</v>
      </c>
      <c r="K50" s="39">
        <v>100</v>
      </c>
      <c r="L50" s="39">
        <v>100</v>
      </c>
      <c r="M50" s="39">
        <v>500</v>
      </c>
      <c r="N50" s="39">
        <v>900</v>
      </c>
      <c r="O50" s="39">
        <v>1150</v>
      </c>
      <c r="P50" s="39">
        <v>1500</v>
      </c>
      <c r="Q50" s="40">
        <f t="shared" si="2"/>
        <v>9850</v>
      </c>
      <c r="R50" s="10"/>
      <c r="S50" s="10"/>
    </row>
    <row r="51" spans="4:19" ht="30" customHeight="1" x14ac:dyDescent="0.25">
      <c r="D51" s="22" t="s">
        <v>59</v>
      </c>
      <c r="E51" s="39">
        <v>3500</v>
      </c>
      <c r="F51" s="39">
        <v>5500</v>
      </c>
      <c r="G51" s="39">
        <v>5300</v>
      </c>
      <c r="H51" s="39">
        <v>4000</v>
      </c>
      <c r="I51" s="39">
        <v>3000</v>
      </c>
      <c r="J51" s="39">
        <v>1000</v>
      </c>
      <c r="K51" s="39">
        <v>200</v>
      </c>
      <c r="L51" s="39">
        <v>100</v>
      </c>
      <c r="M51" s="39">
        <v>200</v>
      </c>
      <c r="N51" s="39">
        <v>4500</v>
      </c>
      <c r="O51" s="39">
        <v>5800</v>
      </c>
      <c r="P51" s="39">
        <v>6500</v>
      </c>
      <c r="Q51" s="40">
        <f t="shared" si="2"/>
        <v>39600</v>
      </c>
      <c r="R51" s="10"/>
      <c r="S51" s="10"/>
    </row>
    <row r="52" spans="4:19" ht="30" customHeight="1" x14ac:dyDescent="0.25">
      <c r="D52" s="22" t="s">
        <v>38</v>
      </c>
      <c r="E52" s="39">
        <v>1800</v>
      </c>
      <c r="F52" s="39">
        <v>2800</v>
      </c>
      <c r="G52" s="39">
        <v>2400</v>
      </c>
      <c r="H52" s="39">
        <v>2800</v>
      </c>
      <c r="I52" s="39">
        <v>2000</v>
      </c>
      <c r="J52" s="39">
        <v>800</v>
      </c>
      <c r="K52" s="39">
        <v>200</v>
      </c>
      <c r="L52" s="39">
        <v>200</v>
      </c>
      <c r="M52" s="39">
        <v>1800</v>
      </c>
      <c r="N52" s="39">
        <v>3500</v>
      </c>
      <c r="O52" s="39">
        <v>4000</v>
      </c>
      <c r="P52" s="39">
        <v>4500</v>
      </c>
      <c r="Q52" s="40">
        <f t="shared" si="2"/>
        <v>26800</v>
      </c>
      <c r="R52" s="10"/>
      <c r="S52" s="10"/>
    </row>
    <row r="53" spans="4:19" ht="30" customHeight="1" x14ac:dyDescent="0.25">
      <c r="D53" s="22" t="s">
        <v>39</v>
      </c>
      <c r="E53" s="39">
        <v>1800</v>
      </c>
      <c r="F53" s="39">
        <v>2800</v>
      </c>
      <c r="G53" s="39">
        <v>2700</v>
      </c>
      <c r="H53" s="39">
        <v>2500</v>
      </c>
      <c r="I53" s="39">
        <v>1800</v>
      </c>
      <c r="J53" s="39">
        <v>1100</v>
      </c>
      <c r="K53" s="39">
        <v>500</v>
      </c>
      <c r="L53" s="39">
        <v>200</v>
      </c>
      <c r="M53" s="39">
        <v>2000</v>
      </c>
      <c r="N53" s="39">
        <v>4000</v>
      </c>
      <c r="O53" s="39">
        <v>4100</v>
      </c>
      <c r="P53" s="39">
        <v>4300</v>
      </c>
      <c r="Q53" s="40">
        <f t="shared" si="2"/>
        <v>27800</v>
      </c>
      <c r="R53" s="10"/>
      <c r="S53" s="10"/>
    </row>
    <row r="54" spans="4:19" ht="30" customHeight="1" x14ac:dyDescent="0.25">
      <c r="D54" s="22" t="s">
        <v>40</v>
      </c>
      <c r="E54" s="39">
        <v>5700</v>
      </c>
      <c r="F54" s="39">
        <v>6700</v>
      </c>
      <c r="G54" s="39">
        <v>6000</v>
      </c>
      <c r="H54" s="39">
        <v>5000</v>
      </c>
      <c r="I54" s="39">
        <v>4000</v>
      </c>
      <c r="J54" s="39">
        <v>1500</v>
      </c>
      <c r="K54" s="39">
        <v>400</v>
      </c>
      <c r="L54" s="39">
        <v>200</v>
      </c>
      <c r="M54" s="39">
        <v>2800</v>
      </c>
      <c r="N54" s="39">
        <v>3000</v>
      </c>
      <c r="O54" s="39">
        <v>5700</v>
      </c>
      <c r="P54" s="39">
        <v>5900</v>
      </c>
      <c r="Q54" s="40">
        <f t="shared" si="2"/>
        <v>46900</v>
      </c>
      <c r="R54" s="10"/>
      <c r="S54" s="10"/>
    </row>
    <row r="55" spans="4:19" ht="30" customHeight="1" x14ac:dyDescent="0.25">
      <c r="D55" s="22" t="s">
        <v>68</v>
      </c>
      <c r="E55" s="39">
        <v>2100</v>
      </c>
      <c r="F55" s="39">
        <v>4500</v>
      </c>
      <c r="G55" s="39">
        <v>4000</v>
      </c>
      <c r="H55" s="39">
        <v>3300</v>
      </c>
      <c r="I55" s="39">
        <v>2800</v>
      </c>
      <c r="J55" s="39">
        <v>1800</v>
      </c>
      <c r="K55" s="39">
        <v>500</v>
      </c>
      <c r="L55" s="39">
        <v>200</v>
      </c>
      <c r="M55" s="39">
        <v>2500</v>
      </c>
      <c r="N55" s="39">
        <v>2800</v>
      </c>
      <c r="O55" s="39">
        <v>3300</v>
      </c>
      <c r="P55" s="39">
        <v>3400</v>
      </c>
      <c r="Q55" s="40">
        <f t="shared" si="2"/>
        <v>31200</v>
      </c>
      <c r="R55" s="10"/>
      <c r="S55" s="10"/>
    </row>
    <row r="56" spans="4:19" ht="30" customHeight="1" x14ac:dyDescent="0.25">
      <c r="D56" s="22" t="s">
        <v>69</v>
      </c>
      <c r="E56" s="39">
        <v>200</v>
      </c>
      <c r="F56" s="39">
        <v>200</v>
      </c>
      <c r="G56" s="39">
        <v>200</v>
      </c>
      <c r="H56" s="39">
        <v>180</v>
      </c>
      <c r="I56" s="39">
        <v>150</v>
      </c>
      <c r="J56" s="39">
        <v>50</v>
      </c>
      <c r="K56" s="39">
        <v>30</v>
      </c>
      <c r="L56" s="39">
        <v>40</v>
      </c>
      <c r="M56" s="39">
        <v>100</v>
      </c>
      <c r="N56" s="39">
        <v>180</v>
      </c>
      <c r="O56" s="39">
        <v>280</v>
      </c>
      <c r="P56" s="39">
        <v>290</v>
      </c>
      <c r="Q56" s="40">
        <f t="shared" si="2"/>
        <v>1900</v>
      </c>
      <c r="R56" s="10"/>
      <c r="S56" s="10"/>
    </row>
    <row r="57" spans="4:19" ht="30" customHeight="1" x14ac:dyDescent="0.25">
      <c r="D57" s="22" t="s">
        <v>61</v>
      </c>
      <c r="E57" s="39">
        <v>2800</v>
      </c>
      <c r="F57" s="39">
        <v>3700</v>
      </c>
      <c r="G57" s="39">
        <v>3800</v>
      </c>
      <c r="H57" s="39">
        <v>2500</v>
      </c>
      <c r="I57" s="39">
        <v>1200</v>
      </c>
      <c r="J57" s="39">
        <v>100</v>
      </c>
      <c r="K57" s="39">
        <v>50</v>
      </c>
      <c r="L57" s="39">
        <v>50</v>
      </c>
      <c r="M57" s="39">
        <v>1000</v>
      </c>
      <c r="N57" s="39">
        <v>1600</v>
      </c>
      <c r="O57" s="39">
        <v>2300</v>
      </c>
      <c r="P57" s="39">
        <v>2700</v>
      </c>
      <c r="Q57" s="40">
        <f t="shared" si="2"/>
        <v>21800</v>
      </c>
      <c r="R57" s="10"/>
      <c r="S57" s="10"/>
    </row>
    <row r="58" spans="4:19" ht="30" customHeight="1" x14ac:dyDescent="0.25">
      <c r="D58" s="22" t="s">
        <v>70</v>
      </c>
      <c r="E58" s="39">
        <v>800</v>
      </c>
      <c r="F58" s="39">
        <v>900</v>
      </c>
      <c r="G58" s="39">
        <v>900</v>
      </c>
      <c r="H58" s="39">
        <v>600</v>
      </c>
      <c r="I58" s="39">
        <v>400</v>
      </c>
      <c r="J58" s="39">
        <v>150</v>
      </c>
      <c r="K58" s="39">
        <v>100</v>
      </c>
      <c r="L58" s="39">
        <v>100</v>
      </c>
      <c r="M58" s="39">
        <v>300</v>
      </c>
      <c r="N58" s="39">
        <v>450</v>
      </c>
      <c r="O58" s="39">
        <v>800</v>
      </c>
      <c r="P58" s="39">
        <v>900</v>
      </c>
      <c r="Q58" s="40">
        <f t="shared" si="2"/>
        <v>6400</v>
      </c>
      <c r="R58" s="10"/>
      <c r="S58" s="10"/>
    </row>
    <row r="59" spans="4:19" ht="30" customHeight="1" x14ac:dyDescent="0.25">
      <c r="D59" s="22" t="s">
        <v>71</v>
      </c>
      <c r="E59" s="39">
        <v>1500</v>
      </c>
      <c r="F59" s="39">
        <v>1800</v>
      </c>
      <c r="G59" s="39">
        <v>1500</v>
      </c>
      <c r="H59" s="39">
        <v>1000</v>
      </c>
      <c r="I59" s="39">
        <v>900</v>
      </c>
      <c r="J59" s="39">
        <v>500</v>
      </c>
      <c r="K59" s="39">
        <v>100</v>
      </c>
      <c r="L59" s="39">
        <v>100</v>
      </c>
      <c r="M59" s="39">
        <v>700</v>
      </c>
      <c r="N59" s="39">
        <v>800</v>
      </c>
      <c r="O59" s="39">
        <v>1200</v>
      </c>
      <c r="P59" s="39">
        <v>1800</v>
      </c>
      <c r="Q59" s="40">
        <f t="shared" si="2"/>
        <v>11900</v>
      </c>
      <c r="R59" s="10"/>
      <c r="S59" s="10"/>
    </row>
    <row r="60" spans="4:19" ht="30" customHeight="1" x14ac:dyDescent="0.25">
      <c r="D60" s="22" t="s">
        <v>72</v>
      </c>
      <c r="E60" s="39">
        <v>1000</v>
      </c>
      <c r="F60" s="39">
        <v>2000</v>
      </c>
      <c r="G60" s="39">
        <v>1500</v>
      </c>
      <c r="H60" s="39">
        <v>1000</v>
      </c>
      <c r="I60" s="39">
        <v>900</v>
      </c>
      <c r="J60" s="39">
        <v>100</v>
      </c>
      <c r="K60" s="39">
        <v>100</v>
      </c>
      <c r="L60" s="39">
        <v>100</v>
      </c>
      <c r="M60" s="39">
        <v>800</v>
      </c>
      <c r="N60" s="39">
        <v>1000</v>
      </c>
      <c r="O60" s="39">
        <v>1800</v>
      </c>
      <c r="P60" s="39">
        <v>1900</v>
      </c>
      <c r="Q60" s="40">
        <f t="shared" si="2"/>
        <v>12200</v>
      </c>
      <c r="R60" s="10"/>
      <c r="S60" s="10"/>
    </row>
    <row r="61" spans="4:19" ht="30" customHeight="1" x14ac:dyDescent="0.25">
      <c r="D61" s="22" t="s">
        <v>62</v>
      </c>
      <c r="E61" s="39">
        <v>1300</v>
      </c>
      <c r="F61" s="39">
        <v>2000</v>
      </c>
      <c r="G61" s="39">
        <v>1800</v>
      </c>
      <c r="H61" s="39">
        <v>900</v>
      </c>
      <c r="I61" s="39">
        <v>600</v>
      </c>
      <c r="J61" s="39">
        <v>300</v>
      </c>
      <c r="K61" s="39">
        <v>200</v>
      </c>
      <c r="L61" s="39">
        <v>100</v>
      </c>
      <c r="M61" s="39">
        <v>900</v>
      </c>
      <c r="N61" s="39">
        <v>1100</v>
      </c>
      <c r="O61" s="39">
        <v>1800</v>
      </c>
      <c r="P61" s="39">
        <v>2300</v>
      </c>
      <c r="Q61" s="40">
        <f t="shared" si="2"/>
        <v>13300</v>
      </c>
      <c r="R61" s="10"/>
      <c r="S61" s="10"/>
    </row>
    <row r="62" spans="4:19" ht="30" customHeight="1" x14ac:dyDescent="0.25">
      <c r="D62" s="22" t="s">
        <v>73</v>
      </c>
      <c r="E62" s="39">
        <v>1800</v>
      </c>
      <c r="F62" s="39">
        <v>1500</v>
      </c>
      <c r="G62" s="39">
        <v>1500</v>
      </c>
      <c r="H62" s="39">
        <v>1100</v>
      </c>
      <c r="I62" s="39">
        <v>800</v>
      </c>
      <c r="J62" s="39">
        <v>800</v>
      </c>
      <c r="K62" s="39">
        <v>300</v>
      </c>
      <c r="L62" s="39">
        <v>400</v>
      </c>
      <c r="M62" s="39">
        <v>900</v>
      </c>
      <c r="N62" s="39">
        <v>1300</v>
      </c>
      <c r="O62" s="39">
        <v>1700</v>
      </c>
      <c r="P62" s="39">
        <v>1900</v>
      </c>
      <c r="Q62" s="40">
        <f t="shared" si="2"/>
        <v>14000</v>
      </c>
      <c r="R62" s="10"/>
      <c r="S62" s="10"/>
    </row>
    <row r="63" spans="4:19" ht="30" customHeight="1" x14ac:dyDescent="0.25">
      <c r="D63" s="22" t="s">
        <v>42</v>
      </c>
      <c r="E63" s="39">
        <v>200</v>
      </c>
      <c r="F63" s="39">
        <v>200</v>
      </c>
      <c r="G63" s="39">
        <v>250</v>
      </c>
      <c r="H63" s="39">
        <v>200</v>
      </c>
      <c r="I63" s="39">
        <v>150</v>
      </c>
      <c r="J63" s="39">
        <v>100</v>
      </c>
      <c r="K63" s="39">
        <v>100</v>
      </c>
      <c r="L63" s="39">
        <v>100</v>
      </c>
      <c r="M63" s="39">
        <v>150</v>
      </c>
      <c r="N63" s="39">
        <v>150</v>
      </c>
      <c r="O63" s="39">
        <v>250</v>
      </c>
      <c r="P63" s="39">
        <v>250</v>
      </c>
      <c r="Q63" s="40">
        <f t="shared" si="2"/>
        <v>2100</v>
      </c>
      <c r="R63" s="10"/>
      <c r="S63" s="10"/>
    </row>
    <row r="64" spans="4:19" ht="30" customHeight="1" x14ac:dyDescent="0.25">
      <c r="D64" s="22" t="s">
        <v>43</v>
      </c>
      <c r="E64" s="39">
        <v>1100</v>
      </c>
      <c r="F64" s="39">
        <v>2000</v>
      </c>
      <c r="G64" s="39">
        <v>800</v>
      </c>
      <c r="H64" s="39">
        <v>800</v>
      </c>
      <c r="I64" s="39">
        <v>600</v>
      </c>
      <c r="J64" s="39">
        <v>600</v>
      </c>
      <c r="K64" s="39">
        <v>600</v>
      </c>
      <c r="L64" s="39">
        <v>300</v>
      </c>
      <c r="M64" s="39">
        <v>800</v>
      </c>
      <c r="N64" s="39">
        <v>800</v>
      </c>
      <c r="O64" s="39">
        <v>1000</v>
      </c>
      <c r="P64" s="39">
        <v>1100</v>
      </c>
      <c r="Q64" s="40">
        <f t="shared" si="2"/>
        <v>10500</v>
      </c>
      <c r="R64" s="10"/>
      <c r="S64" s="10"/>
    </row>
    <row r="65" spans="4:19" ht="30" customHeight="1" x14ac:dyDescent="0.25">
      <c r="D65" s="22" t="s">
        <v>74</v>
      </c>
      <c r="E65" s="39">
        <v>3000</v>
      </c>
      <c r="F65" s="39">
        <v>3100</v>
      </c>
      <c r="G65" s="39">
        <v>3000</v>
      </c>
      <c r="H65" s="39">
        <v>3000</v>
      </c>
      <c r="I65" s="39">
        <v>2500</v>
      </c>
      <c r="J65" s="39">
        <v>3000</v>
      </c>
      <c r="K65" s="39">
        <v>3000</v>
      </c>
      <c r="L65" s="39">
        <v>1800</v>
      </c>
      <c r="M65" s="39">
        <v>2500</v>
      </c>
      <c r="N65" s="39">
        <v>3000</v>
      </c>
      <c r="O65" s="39">
        <v>3500</v>
      </c>
      <c r="P65" s="39">
        <v>3600</v>
      </c>
      <c r="Q65" s="40">
        <f t="shared" si="2"/>
        <v>35000</v>
      </c>
      <c r="R65" s="10"/>
      <c r="S65" s="10"/>
    </row>
    <row r="66" spans="4:19" ht="30" customHeight="1" x14ac:dyDescent="0.25">
      <c r="D66" s="22" t="s">
        <v>75</v>
      </c>
      <c r="E66" s="39">
        <v>600</v>
      </c>
      <c r="F66" s="39">
        <v>700</v>
      </c>
      <c r="G66" s="39">
        <v>700</v>
      </c>
      <c r="H66" s="39">
        <v>600</v>
      </c>
      <c r="I66" s="39">
        <v>500</v>
      </c>
      <c r="J66" s="39">
        <v>300</v>
      </c>
      <c r="K66" s="39">
        <v>300</v>
      </c>
      <c r="L66" s="39">
        <v>400</v>
      </c>
      <c r="M66" s="39">
        <v>800</v>
      </c>
      <c r="N66" s="39">
        <v>900</v>
      </c>
      <c r="O66" s="39">
        <v>1000</v>
      </c>
      <c r="P66" s="39">
        <v>1200</v>
      </c>
      <c r="Q66" s="40">
        <f t="shared" si="2"/>
        <v>8000</v>
      </c>
      <c r="R66" s="10"/>
      <c r="S66" s="10"/>
    </row>
    <row r="67" spans="4:19" ht="30" customHeight="1" x14ac:dyDescent="0.25">
      <c r="D67" s="22" t="s">
        <v>44</v>
      </c>
      <c r="E67" s="39">
        <v>16000</v>
      </c>
      <c r="F67" s="39">
        <v>16300</v>
      </c>
      <c r="G67" s="39">
        <v>14000</v>
      </c>
      <c r="H67" s="39">
        <v>8000</v>
      </c>
      <c r="I67" s="39">
        <v>1500</v>
      </c>
      <c r="J67" s="39">
        <v>1000</v>
      </c>
      <c r="K67" s="39">
        <v>1000</v>
      </c>
      <c r="L67" s="39">
        <v>1000</v>
      </c>
      <c r="M67" s="39">
        <v>1200</v>
      </c>
      <c r="N67" s="39">
        <v>4000</v>
      </c>
      <c r="O67" s="39">
        <v>10000</v>
      </c>
      <c r="P67" s="39">
        <v>10600</v>
      </c>
      <c r="Q67" s="40">
        <f t="shared" si="2"/>
        <v>84600</v>
      </c>
      <c r="R67" s="10"/>
      <c r="S67" s="10"/>
    </row>
    <row r="68" spans="4:19" ht="30" customHeight="1" x14ac:dyDescent="0.25">
      <c r="D68" s="22" t="s">
        <v>45</v>
      </c>
      <c r="E68" s="39">
        <v>1400</v>
      </c>
      <c r="F68" s="39">
        <v>5500</v>
      </c>
      <c r="G68" s="39">
        <v>5000</v>
      </c>
      <c r="H68" s="39">
        <v>4800</v>
      </c>
      <c r="I68" s="39">
        <v>3600</v>
      </c>
      <c r="J68" s="39">
        <v>2900</v>
      </c>
      <c r="K68" s="39">
        <v>2000</v>
      </c>
      <c r="L68" s="39">
        <v>2300</v>
      </c>
      <c r="M68" s="39">
        <v>4000</v>
      </c>
      <c r="N68" s="39">
        <v>5000</v>
      </c>
      <c r="O68" s="39">
        <v>5000</v>
      </c>
      <c r="P68" s="39">
        <v>5800</v>
      </c>
      <c r="Q68" s="40">
        <f t="shared" si="2"/>
        <v>47300</v>
      </c>
      <c r="R68" s="10"/>
      <c r="S68" s="10"/>
    </row>
    <row r="69" spans="4:19" ht="30" customHeight="1" x14ac:dyDescent="0.25">
      <c r="D69" s="22" t="s">
        <v>46</v>
      </c>
      <c r="E69" s="39">
        <v>1500</v>
      </c>
      <c r="F69" s="39">
        <v>1600</v>
      </c>
      <c r="G69" s="39">
        <v>1400</v>
      </c>
      <c r="H69" s="39">
        <v>1300</v>
      </c>
      <c r="I69" s="39">
        <v>900</v>
      </c>
      <c r="J69" s="39">
        <v>900</v>
      </c>
      <c r="K69" s="39">
        <v>700</v>
      </c>
      <c r="L69" s="39">
        <v>700</v>
      </c>
      <c r="M69" s="39">
        <v>1100</v>
      </c>
      <c r="N69" s="39">
        <v>1400</v>
      </c>
      <c r="O69" s="39">
        <v>1800</v>
      </c>
      <c r="P69" s="39">
        <v>2100</v>
      </c>
      <c r="Q69" s="40">
        <f t="shared" si="2"/>
        <v>15400</v>
      </c>
      <c r="R69" s="10"/>
      <c r="S69" s="10"/>
    </row>
    <row r="70" spans="4:19" ht="30" customHeight="1" x14ac:dyDescent="0.25">
      <c r="D70" s="22" t="s">
        <v>47</v>
      </c>
      <c r="E70" s="39">
        <v>1700</v>
      </c>
      <c r="F70" s="39">
        <v>1900</v>
      </c>
      <c r="G70" s="39">
        <v>1800</v>
      </c>
      <c r="H70" s="39">
        <v>1800</v>
      </c>
      <c r="I70" s="39">
        <v>1100</v>
      </c>
      <c r="J70" s="39">
        <v>1300</v>
      </c>
      <c r="K70" s="39">
        <v>1100</v>
      </c>
      <c r="L70" s="39">
        <v>1100</v>
      </c>
      <c r="M70" s="39">
        <v>1300</v>
      </c>
      <c r="N70" s="39">
        <v>1400</v>
      </c>
      <c r="O70" s="39">
        <v>1500</v>
      </c>
      <c r="P70" s="39">
        <v>1800</v>
      </c>
      <c r="Q70" s="40">
        <f t="shared" si="2"/>
        <v>17800</v>
      </c>
      <c r="R70" s="10"/>
      <c r="S70" s="10"/>
    </row>
    <row r="71" spans="4:19" ht="30" customHeight="1" x14ac:dyDescent="0.25">
      <c r="D71" s="22" t="s">
        <v>48</v>
      </c>
      <c r="E71" s="39">
        <v>3800</v>
      </c>
      <c r="F71" s="39">
        <v>4100</v>
      </c>
      <c r="G71" s="39">
        <v>4700</v>
      </c>
      <c r="H71" s="39">
        <v>3600</v>
      </c>
      <c r="I71" s="39">
        <v>3300</v>
      </c>
      <c r="J71" s="39">
        <v>3100</v>
      </c>
      <c r="K71" s="39">
        <v>2500</v>
      </c>
      <c r="L71" s="39">
        <v>2400</v>
      </c>
      <c r="M71" s="39">
        <v>3500</v>
      </c>
      <c r="N71" s="39">
        <v>3800</v>
      </c>
      <c r="O71" s="39">
        <v>4400</v>
      </c>
      <c r="P71" s="39">
        <v>4700</v>
      </c>
      <c r="Q71" s="40">
        <f t="shared" si="2"/>
        <v>43900</v>
      </c>
      <c r="R71" s="10"/>
      <c r="S71" s="10"/>
    </row>
    <row r="72" spans="4:19" ht="30" customHeight="1" x14ac:dyDescent="0.25">
      <c r="D72" s="22" t="s">
        <v>76</v>
      </c>
      <c r="E72" s="39">
        <v>350</v>
      </c>
      <c r="F72" s="39">
        <v>350</v>
      </c>
      <c r="G72" s="39">
        <v>350</v>
      </c>
      <c r="H72" s="39">
        <v>350</v>
      </c>
      <c r="I72" s="39">
        <v>300</v>
      </c>
      <c r="J72" s="39">
        <v>200</v>
      </c>
      <c r="K72" s="39">
        <v>170</v>
      </c>
      <c r="L72" s="39">
        <v>200</v>
      </c>
      <c r="M72" s="39">
        <v>350</v>
      </c>
      <c r="N72" s="39">
        <v>380</v>
      </c>
      <c r="O72" s="39">
        <v>400</v>
      </c>
      <c r="P72" s="39">
        <v>400</v>
      </c>
      <c r="Q72" s="40">
        <f t="shared" si="2"/>
        <v>3800</v>
      </c>
      <c r="R72" s="10"/>
      <c r="S72" s="10"/>
    </row>
    <row r="73" spans="4:19" ht="30" customHeight="1" x14ac:dyDescent="0.25">
      <c r="D73" s="32" t="s">
        <v>5</v>
      </c>
      <c r="E73" s="34">
        <f t="shared" ref="E73:Q73" si="3">SUM(E39:E72)</f>
        <v>84650</v>
      </c>
      <c r="F73" s="34">
        <f t="shared" si="3"/>
        <v>109550</v>
      </c>
      <c r="G73" s="34">
        <f t="shared" si="3"/>
        <v>94000</v>
      </c>
      <c r="H73" s="34">
        <f t="shared" si="3"/>
        <v>70630</v>
      </c>
      <c r="I73" s="34">
        <f t="shared" si="3"/>
        <v>46550</v>
      </c>
      <c r="J73" s="34">
        <f t="shared" si="3"/>
        <v>28900</v>
      </c>
      <c r="K73" s="34">
        <f t="shared" si="3"/>
        <v>15550</v>
      </c>
      <c r="L73" s="34">
        <f t="shared" si="3"/>
        <v>13540</v>
      </c>
      <c r="M73" s="34">
        <f t="shared" si="3"/>
        <v>44350</v>
      </c>
      <c r="N73" s="34">
        <f t="shared" si="3"/>
        <v>66760</v>
      </c>
      <c r="O73" s="34">
        <f t="shared" si="3"/>
        <v>97280</v>
      </c>
      <c r="P73" s="34">
        <f t="shared" si="3"/>
        <v>107290</v>
      </c>
      <c r="Q73" s="34">
        <f t="shared" si="3"/>
        <v>779050</v>
      </c>
      <c r="R73" s="10"/>
      <c r="S73" s="10"/>
    </row>
    <row r="74" spans="4:19" ht="30" customHeight="1" x14ac:dyDescent="0.25"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0"/>
      <c r="S74" s="10"/>
    </row>
    <row r="75" spans="4:19" ht="30" customHeight="1" x14ac:dyDescent="0.25"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10"/>
      <c r="S75" s="10"/>
    </row>
    <row r="76" spans="4:19" ht="30" customHeight="1" x14ac:dyDescent="0.25"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10"/>
      <c r="S76" s="10"/>
    </row>
    <row r="77" spans="4:19" ht="30" customHeight="1" x14ac:dyDescent="0.25">
      <c r="D77" s="4"/>
      <c r="E77" s="13"/>
      <c r="F77" s="14"/>
      <c r="G77" s="14"/>
      <c r="H77" s="4"/>
      <c r="I77" s="13"/>
      <c r="J77" s="14"/>
      <c r="K77" s="17"/>
      <c r="L77" s="14"/>
      <c r="M77" s="14"/>
      <c r="N77" s="4"/>
      <c r="O77" s="4"/>
      <c r="P77" s="4"/>
      <c r="Q77" s="4"/>
      <c r="R77" s="10"/>
      <c r="S77" s="10"/>
    </row>
    <row r="78" spans="4:19" ht="30" customHeight="1" x14ac:dyDescent="0.25">
      <c r="D78" s="4"/>
      <c r="E78" s="14"/>
      <c r="F78" s="14"/>
      <c r="G78" s="14"/>
      <c r="H78" s="4"/>
      <c r="I78" s="14"/>
      <c r="J78" s="14"/>
      <c r="K78" s="14"/>
      <c r="L78" s="14"/>
      <c r="M78" s="14"/>
      <c r="N78" s="4"/>
      <c r="O78" s="4"/>
      <c r="P78" s="4"/>
      <c r="Q78" s="4"/>
      <c r="R78" s="10"/>
      <c r="S78" s="10"/>
    </row>
    <row r="79" spans="4:19" ht="30" customHeight="1" x14ac:dyDescent="0.25">
      <c r="D79" s="4"/>
      <c r="R79" s="10"/>
      <c r="S79" s="10"/>
    </row>
    <row r="80" spans="4:19" ht="30" customHeight="1" x14ac:dyDescent="0.25">
      <c r="R80" s="10"/>
      <c r="S80" s="10"/>
    </row>
    <row r="81" spans="18:19" ht="30" customHeight="1" x14ac:dyDescent="0.25">
      <c r="R81" s="10"/>
      <c r="S81" s="10"/>
    </row>
    <row r="82" spans="18:19" ht="30" customHeight="1" x14ac:dyDescent="0.25">
      <c r="R82" s="10"/>
      <c r="S82" s="10"/>
    </row>
    <row r="83" spans="18:19" ht="30" customHeight="1" x14ac:dyDescent="0.25">
      <c r="R83" s="10"/>
      <c r="S83" s="10"/>
    </row>
    <row r="84" spans="18:19" ht="30" customHeight="1" x14ac:dyDescent="0.25">
      <c r="R84" s="10"/>
      <c r="S84" s="10"/>
    </row>
    <row r="85" spans="18:19" ht="30" customHeight="1" x14ac:dyDescent="0.25">
      <c r="R85" s="10"/>
      <c r="S85" s="10"/>
    </row>
    <row r="86" spans="18:19" ht="30" customHeight="1" x14ac:dyDescent="0.25">
      <c r="R86" s="10"/>
      <c r="S86" s="10"/>
    </row>
    <row r="87" spans="18:19" ht="30" customHeight="1" x14ac:dyDescent="0.25">
      <c r="R87" s="10"/>
      <c r="S87" s="10"/>
    </row>
    <row r="88" spans="18:19" ht="30" customHeight="1" x14ac:dyDescent="0.25">
      <c r="R88" s="10"/>
      <c r="S88" s="10"/>
    </row>
    <row r="89" spans="18:19" ht="30" customHeight="1" x14ac:dyDescent="0.25">
      <c r="R89" s="10"/>
      <c r="S89" s="10"/>
    </row>
    <row r="90" spans="18:19" ht="30" customHeight="1" x14ac:dyDescent="0.25">
      <c r="R90" s="10"/>
      <c r="S90" s="10"/>
    </row>
    <row r="91" spans="18:19" ht="30" customHeight="1" x14ac:dyDescent="0.25">
      <c r="R91" s="10"/>
      <c r="S91" s="10"/>
    </row>
    <row r="92" spans="18:19" ht="30" customHeight="1" x14ac:dyDescent="0.25">
      <c r="R92" s="10"/>
      <c r="S92" s="10"/>
    </row>
    <row r="93" spans="18:19" ht="30" customHeight="1" x14ac:dyDescent="0.25">
      <c r="R93" s="10"/>
      <c r="S93" s="10"/>
    </row>
    <row r="94" spans="18:19" ht="30" customHeight="1" x14ac:dyDescent="0.25">
      <c r="R94" s="10"/>
      <c r="S94" s="10"/>
    </row>
    <row r="95" spans="18:19" ht="30" customHeight="1" x14ac:dyDescent="0.25">
      <c r="R95" s="10"/>
      <c r="S95" s="10"/>
    </row>
    <row r="96" spans="18:19" ht="30" customHeight="1" x14ac:dyDescent="0.25">
      <c r="R96" s="10"/>
      <c r="S96" s="10"/>
    </row>
    <row r="97" spans="18:19" ht="30" customHeight="1" x14ac:dyDescent="0.25">
      <c r="R97" s="10"/>
      <c r="S97" s="10"/>
    </row>
    <row r="98" spans="18:19" ht="30" customHeight="1" x14ac:dyDescent="0.25">
      <c r="R98" s="10"/>
      <c r="S98" s="10" t="s">
        <v>26</v>
      </c>
    </row>
    <row r="99" spans="18:19" ht="23.25" customHeight="1" x14ac:dyDescent="0.25">
      <c r="R99" s="10"/>
      <c r="S99" s="10"/>
    </row>
    <row r="100" spans="18:19" x14ac:dyDescent="0.25">
      <c r="R100" s="12"/>
      <c r="S100" s="12"/>
    </row>
    <row r="101" spans="18:19" x14ac:dyDescent="0.25">
      <c r="R101" s="4"/>
      <c r="S101" s="4"/>
    </row>
    <row r="102" spans="18:19" ht="24" customHeight="1" x14ac:dyDescent="0.25">
      <c r="R102" s="4"/>
      <c r="S102" s="4"/>
    </row>
    <row r="103" spans="18:19" x14ac:dyDescent="0.25">
      <c r="R103" s="4"/>
      <c r="S103" s="4"/>
    </row>
    <row r="104" spans="18:19" x14ac:dyDescent="0.25">
      <c r="R104" s="4"/>
      <c r="S104" s="4"/>
    </row>
  </sheetData>
  <mergeCells count="3">
    <mergeCell ref="D35:S35"/>
    <mergeCell ref="M32:Q32"/>
    <mergeCell ref="M33:Q33"/>
  </mergeCells>
  <pageMargins left="0.24" right="0.16" top="0.74803149606299213" bottom="0.7480314960629921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68"/>
  <sheetViews>
    <sheetView topLeftCell="D1" workbookViewId="0">
      <selection activeCell="N45" sqref="N45"/>
    </sheetView>
  </sheetViews>
  <sheetFormatPr defaultRowHeight="15" x14ac:dyDescent="0.25"/>
  <cols>
    <col min="1" max="3" width="0.28515625" hidden="1" customWidth="1"/>
    <col min="4" max="4" width="16.85546875" customWidth="1"/>
    <col min="5" max="6" width="7.85546875" customWidth="1"/>
    <col min="7" max="7" width="8.85546875" customWidth="1"/>
    <col min="8" max="8" width="8" customWidth="1"/>
    <col min="9" max="9" width="8.140625" customWidth="1"/>
    <col min="10" max="10" width="8.42578125" customWidth="1"/>
    <col min="11" max="11" width="8.28515625" customWidth="1"/>
    <col min="12" max="12" width="8.5703125" customWidth="1"/>
    <col min="13" max="14" width="8.85546875" customWidth="1"/>
    <col min="15" max="15" width="9.28515625" customWidth="1"/>
    <col min="16" max="17" width="8.85546875" customWidth="1"/>
    <col min="18" max="18" width="11.28515625" hidden="1" customWidth="1"/>
    <col min="19" max="19" width="12.85546875" hidden="1" customWidth="1"/>
  </cols>
  <sheetData>
    <row r="2" spans="4:11" hidden="1" x14ac:dyDescent="0.25">
      <c r="D2" s="3" t="s">
        <v>21</v>
      </c>
    </row>
    <row r="3" spans="4:11" hidden="1" x14ac:dyDescent="0.25">
      <c r="K3" t="s">
        <v>6</v>
      </c>
    </row>
    <row r="4" spans="4:11" hidden="1" x14ac:dyDescent="0.25">
      <c r="D4" s="1" t="s">
        <v>0</v>
      </c>
      <c r="E4" s="1" t="s">
        <v>22</v>
      </c>
      <c r="F4" s="1" t="s">
        <v>23</v>
      </c>
      <c r="G4" s="1" t="s">
        <v>1</v>
      </c>
      <c r="H4" s="1" t="s">
        <v>2</v>
      </c>
      <c r="I4" s="1" t="s">
        <v>3</v>
      </c>
      <c r="J4" s="1" t="s">
        <v>4</v>
      </c>
      <c r="K4" s="1" t="s">
        <v>5</v>
      </c>
    </row>
    <row r="5" spans="4:11" hidden="1" x14ac:dyDescent="0.25">
      <c r="D5" s="1" t="s">
        <v>7</v>
      </c>
      <c r="E5" s="1">
        <v>180</v>
      </c>
      <c r="F5" s="1">
        <v>140</v>
      </c>
      <c r="G5" s="1">
        <v>40</v>
      </c>
      <c r="H5" s="1">
        <v>1940</v>
      </c>
      <c r="I5" s="1">
        <v>1450</v>
      </c>
      <c r="J5" s="1">
        <v>90</v>
      </c>
      <c r="K5" s="1">
        <f>SUM(E5:J5)</f>
        <v>3840</v>
      </c>
    </row>
    <row r="6" spans="4:11" hidden="1" x14ac:dyDescent="0.25">
      <c r="D6" s="1" t="s">
        <v>8</v>
      </c>
      <c r="E6" s="1">
        <v>180</v>
      </c>
      <c r="F6" s="1">
        <v>140</v>
      </c>
      <c r="G6" s="1">
        <v>200</v>
      </c>
      <c r="H6" s="1">
        <v>1400</v>
      </c>
      <c r="I6" s="1">
        <v>1450</v>
      </c>
      <c r="J6" s="1">
        <v>100</v>
      </c>
      <c r="K6" s="1">
        <f t="shared" ref="K6:K16" si="0">SUM(E6:J6)</f>
        <v>3470</v>
      </c>
    </row>
    <row r="7" spans="4:11" hidden="1" x14ac:dyDescent="0.25">
      <c r="D7" s="1" t="s">
        <v>9</v>
      </c>
      <c r="E7" s="1">
        <v>195</v>
      </c>
      <c r="F7" s="1">
        <v>155</v>
      </c>
      <c r="G7" s="1">
        <v>150</v>
      </c>
      <c r="H7" s="1">
        <v>1200</v>
      </c>
      <c r="I7" s="1">
        <v>1800</v>
      </c>
      <c r="J7" s="1">
        <v>100</v>
      </c>
      <c r="K7" s="1">
        <f t="shared" si="0"/>
        <v>3600</v>
      </c>
    </row>
    <row r="8" spans="4:11" hidden="1" x14ac:dyDescent="0.25">
      <c r="D8" s="1" t="s">
        <v>10</v>
      </c>
      <c r="E8" s="1">
        <v>180</v>
      </c>
      <c r="F8" s="1">
        <v>140</v>
      </c>
      <c r="G8" s="1">
        <v>80</v>
      </c>
      <c r="H8" s="1">
        <v>1500</v>
      </c>
      <c r="I8" s="1">
        <v>1100</v>
      </c>
      <c r="J8" s="1">
        <v>50</v>
      </c>
      <c r="K8" s="1">
        <f t="shared" si="0"/>
        <v>3050</v>
      </c>
    </row>
    <row r="9" spans="4:11" hidden="1" x14ac:dyDescent="0.25">
      <c r="D9" s="1" t="s">
        <v>11</v>
      </c>
      <c r="E9" s="1">
        <v>170</v>
      </c>
      <c r="F9" s="1">
        <v>130</v>
      </c>
      <c r="G9" s="1">
        <v>80</v>
      </c>
      <c r="H9" s="1">
        <v>900</v>
      </c>
      <c r="I9" s="1">
        <v>1100</v>
      </c>
      <c r="J9" s="1">
        <v>60</v>
      </c>
      <c r="K9" s="1">
        <f t="shared" si="0"/>
        <v>2440</v>
      </c>
    </row>
    <row r="10" spans="4:11" hidden="1" x14ac:dyDescent="0.25">
      <c r="D10" s="1" t="s">
        <v>12</v>
      </c>
      <c r="E10" s="1">
        <v>95</v>
      </c>
      <c r="F10" s="1">
        <v>75</v>
      </c>
      <c r="G10" s="1">
        <v>30</v>
      </c>
      <c r="H10" s="1">
        <v>1000</v>
      </c>
      <c r="I10" s="1">
        <v>650</v>
      </c>
      <c r="J10" s="1">
        <v>50</v>
      </c>
      <c r="K10" s="1">
        <f t="shared" si="0"/>
        <v>1900</v>
      </c>
    </row>
    <row r="11" spans="4:11" hidden="1" x14ac:dyDescent="0.25">
      <c r="D11" s="1" t="s">
        <v>13</v>
      </c>
      <c r="E11" s="1">
        <v>95</v>
      </c>
      <c r="F11" s="1">
        <v>75</v>
      </c>
      <c r="G11" s="1">
        <v>30</v>
      </c>
      <c r="H11" s="1">
        <v>600</v>
      </c>
      <c r="I11" s="1">
        <v>250</v>
      </c>
      <c r="J11" s="1">
        <v>50</v>
      </c>
      <c r="K11" s="1">
        <f t="shared" si="0"/>
        <v>1100</v>
      </c>
    </row>
    <row r="12" spans="4:11" hidden="1" x14ac:dyDescent="0.25">
      <c r="D12" s="1" t="s">
        <v>14</v>
      </c>
      <c r="E12" s="1">
        <v>95</v>
      </c>
      <c r="F12" s="1">
        <v>75</v>
      </c>
      <c r="G12" s="1">
        <v>30</v>
      </c>
      <c r="H12" s="1">
        <v>500</v>
      </c>
      <c r="I12" s="1">
        <v>400</v>
      </c>
      <c r="J12" s="1">
        <v>50</v>
      </c>
      <c r="K12" s="1">
        <f t="shared" si="0"/>
        <v>1150</v>
      </c>
    </row>
    <row r="13" spans="4:11" hidden="1" x14ac:dyDescent="0.25">
      <c r="D13" s="1" t="s">
        <v>15</v>
      </c>
      <c r="E13" s="1">
        <v>95</v>
      </c>
      <c r="F13" s="1">
        <v>75</v>
      </c>
      <c r="G13" s="1">
        <v>50</v>
      </c>
      <c r="H13" s="1">
        <v>600</v>
      </c>
      <c r="I13" s="1">
        <v>500</v>
      </c>
      <c r="J13" s="1">
        <v>50</v>
      </c>
      <c r="K13" s="1">
        <f t="shared" si="0"/>
        <v>1370</v>
      </c>
    </row>
    <row r="14" spans="4:11" hidden="1" x14ac:dyDescent="0.25">
      <c r="D14" s="1" t="s">
        <v>16</v>
      </c>
      <c r="E14" s="1">
        <v>110</v>
      </c>
      <c r="F14" s="1">
        <v>90</v>
      </c>
      <c r="G14" s="1">
        <v>60</v>
      </c>
      <c r="H14" s="1">
        <v>1100</v>
      </c>
      <c r="I14" s="1">
        <v>1000</v>
      </c>
      <c r="J14" s="1">
        <v>50</v>
      </c>
      <c r="K14" s="1">
        <f t="shared" si="0"/>
        <v>2410</v>
      </c>
    </row>
    <row r="15" spans="4:11" hidden="1" x14ac:dyDescent="0.25">
      <c r="D15" s="1" t="s">
        <v>17</v>
      </c>
      <c r="E15" s="1">
        <v>140</v>
      </c>
      <c r="F15" s="1">
        <v>110</v>
      </c>
      <c r="G15" s="1">
        <v>150</v>
      </c>
      <c r="H15" s="1">
        <v>2100</v>
      </c>
      <c r="I15" s="1">
        <v>1500</v>
      </c>
      <c r="J15" s="1">
        <v>100</v>
      </c>
      <c r="K15" s="1">
        <f t="shared" si="0"/>
        <v>4100</v>
      </c>
    </row>
    <row r="16" spans="4:11" hidden="1" x14ac:dyDescent="0.25">
      <c r="D16" s="1" t="s">
        <v>18</v>
      </c>
      <c r="E16" s="1">
        <v>180</v>
      </c>
      <c r="F16" s="1">
        <v>140</v>
      </c>
      <c r="G16" s="1">
        <v>200</v>
      </c>
      <c r="H16" s="1">
        <v>2100</v>
      </c>
      <c r="I16" s="1">
        <v>2400</v>
      </c>
      <c r="J16" s="1">
        <v>150</v>
      </c>
      <c r="K16" s="1">
        <f t="shared" si="0"/>
        <v>5170</v>
      </c>
    </row>
    <row r="17" spans="4:19" hidden="1" x14ac:dyDescent="0.25">
      <c r="D17" s="2" t="s">
        <v>5</v>
      </c>
      <c r="E17" s="1">
        <f t="shared" ref="E17:K17" si="1">SUM(E5:E16)</f>
        <v>1715</v>
      </c>
      <c r="F17" s="1">
        <f t="shared" si="1"/>
        <v>1345</v>
      </c>
      <c r="G17" s="1">
        <f t="shared" si="1"/>
        <v>1100</v>
      </c>
      <c r="H17" s="1">
        <f t="shared" si="1"/>
        <v>14940</v>
      </c>
      <c r="I17" s="1">
        <f t="shared" si="1"/>
        <v>13600</v>
      </c>
      <c r="J17" s="1">
        <f t="shared" si="1"/>
        <v>900</v>
      </c>
      <c r="K17" s="1">
        <f t="shared" si="1"/>
        <v>33600</v>
      </c>
    </row>
    <row r="18" spans="4:19" hidden="1" x14ac:dyDescent="0.25"/>
    <row r="19" spans="4:19" hidden="1" x14ac:dyDescent="0.25"/>
    <row r="20" spans="4:19" hidden="1" x14ac:dyDescent="0.25"/>
    <row r="21" spans="4:19" hidden="1" x14ac:dyDescent="0.25"/>
    <row r="22" spans="4:19" hidden="1" x14ac:dyDescent="0.25"/>
    <row r="23" spans="4:19" hidden="1" x14ac:dyDescent="0.25"/>
    <row r="24" spans="4:19" hidden="1" x14ac:dyDescent="0.25"/>
    <row r="25" spans="4:19" hidden="1" x14ac:dyDescent="0.25"/>
    <row r="26" spans="4:19" hidden="1" x14ac:dyDescent="0.25"/>
    <row r="27" spans="4:19" hidden="1" x14ac:dyDescent="0.25"/>
    <row r="28" spans="4:19" hidden="1" x14ac:dyDescent="0.25"/>
    <row r="29" spans="4:19" hidden="1" x14ac:dyDescent="0.25"/>
    <row r="30" spans="4:19" hidden="1" x14ac:dyDescent="0.25"/>
    <row r="31" spans="4:19" hidden="1" x14ac:dyDescent="0.25"/>
    <row r="32" spans="4:19" x14ac:dyDescent="0.25">
      <c r="D32" s="4"/>
      <c r="E32" s="4"/>
      <c r="F32" s="4"/>
      <c r="G32" s="4"/>
      <c r="H32" s="4"/>
      <c r="I32" s="4"/>
      <c r="J32" s="4"/>
      <c r="K32" s="4"/>
      <c r="L32" s="4"/>
      <c r="M32" s="4"/>
      <c r="N32" s="50" t="s">
        <v>92</v>
      </c>
      <c r="O32" s="50"/>
      <c r="P32" s="50"/>
      <c r="Q32" s="50"/>
      <c r="R32" s="4"/>
      <c r="S32" s="4"/>
    </row>
    <row r="33" spans="4:19" ht="50.25" customHeight="1" x14ac:dyDescent="0.25">
      <c r="D33" s="4"/>
      <c r="E33" s="4"/>
      <c r="F33" s="4"/>
      <c r="G33" s="4"/>
      <c r="H33" s="4"/>
      <c r="I33" s="4"/>
      <c r="J33" s="4"/>
      <c r="K33" s="4"/>
      <c r="L33" s="47" t="s">
        <v>105</v>
      </c>
      <c r="M33" s="47"/>
      <c r="N33" s="47"/>
      <c r="O33" s="47"/>
      <c r="P33" s="47"/>
      <c r="Q33" s="47"/>
      <c r="R33" s="4"/>
      <c r="S33" s="4"/>
    </row>
    <row r="34" spans="4:19" hidden="1" x14ac:dyDescent="0.25"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</row>
    <row r="35" spans="4:19" hidden="1" x14ac:dyDescent="0.25"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</row>
    <row r="36" spans="4:19" x14ac:dyDescent="0.25"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</row>
    <row r="37" spans="4:19" ht="19.5" x14ac:dyDescent="0.35">
      <c r="D37" s="44" t="s">
        <v>50</v>
      </c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</row>
    <row r="38" spans="4:19" x14ac:dyDescent="0.25">
      <c r="D38" s="4"/>
      <c r="E38" s="4"/>
      <c r="F38" s="4"/>
      <c r="G38" s="4"/>
      <c r="H38" s="4"/>
      <c r="I38" s="4"/>
      <c r="J38" s="4"/>
      <c r="K38" s="4"/>
      <c r="L38" s="46"/>
      <c r="M38" s="46"/>
      <c r="N38" s="46"/>
      <c r="O38" s="46"/>
      <c r="P38" s="4"/>
      <c r="Q38" s="4"/>
      <c r="R38" s="4"/>
      <c r="S38" s="4"/>
    </row>
    <row r="39" spans="4:19" x14ac:dyDescent="0.25"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5" t="s">
        <v>34</v>
      </c>
      <c r="R39" s="4"/>
      <c r="S39" s="4"/>
    </row>
    <row r="40" spans="4:19" ht="30" customHeight="1" x14ac:dyDescent="0.25">
      <c r="D40" s="16" t="s">
        <v>28</v>
      </c>
      <c r="E40" s="6" t="s">
        <v>7</v>
      </c>
      <c r="F40" s="6" t="s">
        <v>8</v>
      </c>
      <c r="G40" s="6" t="s">
        <v>9</v>
      </c>
      <c r="H40" s="6" t="s">
        <v>10</v>
      </c>
      <c r="I40" s="6" t="s">
        <v>11</v>
      </c>
      <c r="J40" s="6" t="s">
        <v>12</v>
      </c>
      <c r="K40" s="6" t="s">
        <v>13</v>
      </c>
      <c r="L40" s="6" t="s">
        <v>24</v>
      </c>
      <c r="M40" s="6" t="s">
        <v>15</v>
      </c>
      <c r="N40" s="6" t="s">
        <v>16</v>
      </c>
      <c r="O40" s="6" t="s">
        <v>17</v>
      </c>
      <c r="P40" s="6" t="s">
        <v>18</v>
      </c>
      <c r="Q40" s="6" t="s">
        <v>25</v>
      </c>
      <c r="R40" s="7" t="s">
        <v>19</v>
      </c>
      <c r="S40" s="8" t="s">
        <v>20</v>
      </c>
    </row>
    <row r="41" spans="4:19" ht="30" customHeight="1" x14ac:dyDescent="0.25">
      <c r="D41" s="19" t="s">
        <v>51</v>
      </c>
      <c r="E41" s="26">
        <v>90</v>
      </c>
      <c r="F41" s="26">
        <v>100</v>
      </c>
      <c r="G41" s="26">
        <v>70</v>
      </c>
      <c r="H41" s="26"/>
      <c r="I41" s="26"/>
      <c r="J41" s="26"/>
      <c r="K41" s="26"/>
      <c r="L41" s="6"/>
      <c r="M41" s="6"/>
      <c r="N41" s="26">
        <v>15</v>
      </c>
      <c r="O41" s="26">
        <v>85</v>
      </c>
      <c r="P41" s="26">
        <v>95</v>
      </c>
      <c r="Q41" s="26">
        <f>SUM(E41:P41)</f>
        <v>455</v>
      </c>
      <c r="R41" s="7"/>
      <c r="S41" s="8"/>
    </row>
    <row r="42" spans="4:19" ht="30" customHeight="1" x14ac:dyDescent="0.25">
      <c r="D42" s="19" t="s">
        <v>52</v>
      </c>
      <c r="E42" s="26">
        <v>80</v>
      </c>
      <c r="F42" s="26">
        <v>102</v>
      </c>
      <c r="G42" s="26">
        <v>60</v>
      </c>
      <c r="H42" s="26"/>
      <c r="I42" s="26"/>
      <c r="J42" s="26"/>
      <c r="K42" s="26"/>
      <c r="L42" s="6"/>
      <c r="M42" s="6"/>
      <c r="N42" s="26">
        <v>15</v>
      </c>
      <c r="O42" s="26">
        <v>80</v>
      </c>
      <c r="P42" s="26">
        <v>95</v>
      </c>
      <c r="Q42" s="26">
        <f t="shared" ref="Q42:Q53" si="2">SUM(E42:P42)</f>
        <v>432</v>
      </c>
      <c r="R42" s="7"/>
      <c r="S42" s="8"/>
    </row>
    <row r="43" spans="4:19" ht="30" customHeight="1" x14ac:dyDescent="0.25">
      <c r="D43" s="19" t="s">
        <v>53</v>
      </c>
      <c r="E43" s="26">
        <v>100</v>
      </c>
      <c r="F43" s="26">
        <v>100</v>
      </c>
      <c r="G43" s="26">
        <v>50</v>
      </c>
      <c r="H43" s="26"/>
      <c r="I43" s="26"/>
      <c r="J43" s="26"/>
      <c r="K43" s="26"/>
      <c r="L43" s="6"/>
      <c r="M43" s="6"/>
      <c r="N43" s="26">
        <v>15</v>
      </c>
      <c r="O43" s="26">
        <v>90</v>
      </c>
      <c r="P43" s="26">
        <v>93</v>
      </c>
      <c r="Q43" s="26">
        <f t="shared" si="2"/>
        <v>448</v>
      </c>
      <c r="R43" s="7"/>
      <c r="S43" s="8"/>
    </row>
    <row r="44" spans="4:19" ht="30" customHeight="1" x14ac:dyDescent="0.25">
      <c r="D44" s="19" t="s">
        <v>54</v>
      </c>
      <c r="E44" s="26">
        <v>100</v>
      </c>
      <c r="F44" s="26">
        <v>100</v>
      </c>
      <c r="G44" s="26">
        <v>50</v>
      </c>
      <c r="H44" s="26"/>
      <c r="I44" s="26"/>
      <c r="J44" s="26"/>
      <c r="K44" s="26"/>
      <c r="L44" s="6"/>
      <c r="M44" s="6"/>
      <c r="N44" s="26">
        <v>15</v>
      </c>
      <c r="O44" s="26">
        <v>93</v>
      </c>
      <c r="P44" s="26">
        <v>100</v>
      </c>
      <c r="Q44" s="26">
        <f t="shared" si="2"/>
        <v>458</v>
      </c>
      <c r="R44" s="7"/>
      <c r="S44" s="8"/>
    </row>
    <row r="45" spans="4:19" ht="30" customHeight="1" x14ac:dyDescent="0.25">
      <c r="D45" s="19" t="s">
        <v>55</v>
      </c>
      <c r="E45" s="26">
        <v>90</v>
      </c>
      <c r="F45" s="26">
        <v>90</v>
      </c>
      <c r="G45" s="26">
        <v>60</v>
      </c>
      <c r="H45" s="26"/>
      <c r="I45" s="26"/>
      <c r="J45" s="26"/>
      <c r="K45" s="26"/>
      <c r="L45" s="6"/>
      <c r="M45" s="6"/>
      <c r="N45" s="26">
        <v>15</v>
      </c>
      <c r="O45" s="26">
        <v>80</v>
      </c>
      <c r="P45" s="26">
        <v>90</v>
      </c>
      <c r="Q45" s="26">
        <f t="shared" si="2"/>
        <v>425</v>
      </c>
      <c r="R45" s="7"/>
      <c r="S45" s="8"/>
    </row>
    <row r="46" spans="4:19" ht="30" customHeight="1" x14ac:dyDescent="0.25">
      <c r="D46" s="19" t="s">
        <v>56</v>
      </c>
      <c r="E46" s="26">
        <v>90</v>
      </c>
      <c r="F46" s="26">
        <v>100</v>
      </c>
      <c r="G46" s="26">
        <v>60</v>
      </c>
      <c r="H46" s="26"/>
      <c r="I46" s="26"/>
      <c r="J46" s="26"/>
      <c r="K46" s="26"/>
      <c r="L46" s="6"/>
      <c r="M46" s="6"/>
      <c r="N46" s="26">
        <v>15</v>
      </c>
      <c r="O46" s="26">
        <v>80</v>
      </c>
      <c r="P46" s="26">
        <v>90</v>
      </c>
      <c r="Q46" s="26">
        <f t="shared" si="2"/>
        <v>435</v>
      </c>
      <c r="R46" s="7"/>
      <c r="S46" s="8"/>
    </row>
    <row r="47" spans="4:19" ht="30" customHeight="1" x14ac:dyDescent="0.25">
      <c r="D47" s="19" t="s">
        <v>57</v>
      </c>
      <c r="E47" s="26">
        <v>100</v>
      </c>
      <c r="F47" s="26">
        <v>100</v>
      </c>
      <c r="G47" s="26">
        <v>60</v>
      </c>
      <c r="H47" s="26"/>
      <c r="I47" s="26"/>
      <c r="J47" s="26"/>
      <c r="K47" s="26"/>
      <c r="L47" s="6"/>
      <c r="M47" s="6"/>
      <c r="N47" s="26">
        <v>15</v>
      </c>
      <c r="O47" s="26">
        <v>85</v>
      </c>
      <c r="P47" s="26">
        <v>99</v>
      </c>
      <c r="Q47" s="26">
        <f t="shared" si="2"/>
        <v>459</v>
      </c>
      <c r="R47" s="7"/>
      <c r="S47" s="8"/>
    </row>
    <row r="48" spans="4:19" ht="30" customHeight="1" x14ac:dyDescent="0.25">
      <c r="D48" s="19" t="s">
        <v>58</v>
      </c>
      <c r="E48" s="26">
        <v>75</v>
      </c>
      <c r="F48" s="26">
        <v>75</v>
      </c>
      <c r="G48" s="26">
        <v>60</v>
      </c>
      <c r="H48" s="26"/>
      <c r="I48" s="26"/>
      <c r="J48" s="26"/>
      <c r="K48" s="26"/>
      <c r="L48" s="6"/>
      <c r="M48" s="6"/>
      <c r="N48" s="26">
        <v>10</v>
      </c>
      <c r="O48" s="26">
        <v>60</v>
      </c>
      <c r="P48" s="26">
        <v>75</v>
      </c>
      <c r="Q48" s="26">
        <f t="shared" si="2"/>
        <v>355</v>
      </c>
      <c r="R48" s="7"/>
      <c r="S48" s="8"/>
    </row>
    <row r="49" spans="4:19" ht="30" customHeight="1" x14ac:dyDescent="0.25">
      <c r="D49" s="19" t="s">
        <v>59</v>
      </c>
      <c r="E49" s="26">
        <v>100</v>
      </c>
      <c r="F49" s="26">
        <v>110</v>
      </c>
      <c r="G49" s="26">
        <v>75</v>
      </c>
      <c r="H49" s="26"/>
      <c r="I49" s="26"/>
      <c r="J49" s="26"/>
      <c r="K49" s="26"/>
      <c r="L49" s="6"/>
      <c r="M49" s="6"/>
      <c r="N49" s="26">
        <v>20</v>
      </c>
      <c r="O49" s="26">
        <v>85</v>
      </c>
      <c r="P49" s="26">
        <v>110</v>
      </c>
      <c r="Q49" s="26">
        <f t="shared" si="2"/>
        <v>500</v>
      </c>
      <c r="R49" s="7"/>
      <c r="S49" s="8"/>
    </row>
    <row r="50" spans="4:19" ht="30" customHeight="1" x14ac:dyDescent="0.25">
      <c r="D50" s="19" t="s">
        <v>38</v>
      </c>
      <c r="E50" s="26">
        <v>90</v>
      </c>
      <c r="F50" s="26">
        <v>95</v>
      </c>
      <c r="G50" s="26">
        <v>70</v>
      </c>
      <c r="H50" s="26"/>
      <c r="I50" s="26"/>
      <c r="J50" s="26"/>
      <c r="K50" s="26"/>
      <c r="L50" s="6"/>
      <c r="M50" s="6"/>
      <c r="N50" s="26">
        <v>15</v>
      </c>
      <c r="O50" s="26">
        <v>75</v>
      </c>
      <c r="P50" s="26">
        <v>91</v>
      </c>
      <c r="Q50" s="26">
        <f t="shared" si="2"/>
        <v>436</v>
      </c>
      <c r="R50" s="7"/>
      <c r="S50" s="8"/>
    </row>
    <row r="51" spans="4:19" ht="30" customHeight="1" x14ac:dyDescent="0.25">
      <c r="D51" s="19" t="s">
        <v>60</v>
      </c>
      <c r="E51" s="26">
        <v>100</v>
      </c>
      <c r="F51" s="26">
        <v>97</v>
      </c>
      <c r="G51" s="26">
        <v>60</v>
      </c>
      <c r="H51" s="26"/>
      <c r="I51" s="26"/>
      <c r="J51" s="26"/>
      <c r="K51" s="26"/>
      <c r="L51" s="6"/>
      <c r="M51" s="6"/>
      <c r="N51" s="26">
        <v>20</v>
      </c>
      <c r="O51" s="26">
        <v>85</v>
      </c>
      <c r="P51" s="26">
        <v>100</v>
      </c>
      <c r="Q51" s="26">
        <f t="shared" si="2"/>
        <v>462</v>
      </c>
      <c r="R51" s="7"/>
      <c r="S51" s="8"/>
    </row>
    <row r="52" spans="4:19" ht="30" customHeight="1" x14ac:dyDescent="0.25">
      <c r="D52" s="19" t="s">
        <v>61</v>
      </c>
      <c r="E52" s="26">
        <v>75</v>
      </c>
      <c r="F52" s="26">
        <v>90</v>
      </c>
      <c r="G52" s="26">
        <v>50</v>
      </c>
      <c r="H52" s="26"/>
      <c r="I52" s="26"/>
      <c r="J52" s="26"/>
      <c r="K52" s="26"/>
      <c r="L52" s="6"/>
      <c r="M52" s="6"/>
      <c r="N52" s="26">
        <v>15</v>
      </c>
      <c r="O52" s="26">
        <v>60</v>
      </c>
      <c r="P52" s="26">
        <v>75</v>
      </c>
      <c r="Q52" s="26">
        <f t="shared" si="2"/>
        <v>365</v>
      </c>
      <c r="R52" s="7"/>
      <c r="S52" s="8"/>
    </row>
    <row r="53" spans="4:19" ht="30" customHeight="1" x14ac:dyDescent="0.25">
      <c r="D53" s="19" t="s">
        <v>62</v>
      </c>
      <c r="E53" s="26">
        <v>75</v>
      </c>
      <c r="F53" s="26">
        <v>80</v>
      </c>
      <c r="G53" s="26">
        <v>50</v>
      </c>
      <c r="H53" s="26"/>
      <c r="I53" s="26"/>
      <c r="J53" s="26"/>
      <c r="K53" s="26"/>
      <c r="L53" s="6"/>
      <c r="M53" s="6"/>
      <c r="N53" s="26">
        <v>15</v>
      </c>
      <c r="O53" s="26">
        <v>60</v>
      </c>
      <c r="P53" s="26">
        <v>80</v>
      </c>
      <c r="Q53" s="26">
        <f t="shared" si="2"/>
        <v>360</v>
      </c>
      <c r="R53" s="7"/>
      <c r="S53" s="8"/>
    </row>
    <row r="54" spans="4:19" ht="30" customHeight="1" x14ac:dyDescent="0.25">
      <c r="D54" s="11" t="s">
        <v>5</v>
      </c>
      <c r="E54" s="41">
        <f t="shared" ref="E54:S54" si="3">E41+E42+E43+E44+E45+E46+E47+E48+E49+E50+E51+E52+E53</f>
        <v>1165</v>
      </c>
      <c r="F54" s="41">
        <f t="shared" si="3"/>
        <v>1239</v>
      </c>
      <c r="G54" s="41">
        <f t="shared" si="3"/>
        <v>775</v>
      </c>
      <c r="H54" s="41">
        <f t="shared" si="3"/>
        <v>0</v>
      </c>
      <c r="I54" s="41">
        <f t="shared" si="3"/>
        <v>0</v>
      </c>
      <c r="J54" s="41">
        <f t="shared" si="3"/>
        <v>0</v>
      </c>
      <c r="K54" s="41">
        <f t="shared" si="3"/>
        <v>0</v>
      </c>
      <c r="L54" s="41">
        <f t="shared" si="3"/>
        <v>0</v>
      </c>
      <c r="M54" s="41">
        <f t="shared" si="3"/>
        <v>0</v>
      </c>
      <c r="N54" s="41">
        <f t="shared" si="3"/>
        <v>200</v>
      </c>
      <c r="O54" s="41">
        <f t="shared" si="3"/>
        <v>1018</v>
      </c>
      <c r="P54" s="41">
        <f t="shared" si="3"/>
        <v>1193</v>
      </c>
      <c r="Q54" s="41">
        <f t="shared" si="3"/>
        <v>5590</v>
      </c>
      <c r="R54" s="20">
        <f t="shared" si="3"/>
        <v>0</v>
      </c>
      <c r="S54" s="20">
        <f t="shared" si="3"/>
        <v>0</v>
      </c>
    </row>
    <row r="55" spans="4:19" ht="30" customHeight="1" x14ac:dyDescent="0.25"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7"/>
      <c r="S55" s="8"/>
    </row>
    <row r="56" spans="4:19" ht="30" customHeight="1" x14ac:dyDescent="0.25"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7"/>
      <c r="S56" s="8"/>
    </row>
    <row r="57" spans="4:19" ht="30" customHeight="1" x14ac:dyDescent="0.25"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7"/>
      <c r="S57" s="8"/>
    </row>
    <row r="58" spans="4:19" ht="30" customHeight="1" x14ac:dyDescent="0.25">
      <c r="D58" s="4"/>
      <c r="E58" s="4"/>
      <c r="F58" s="13"/>
      <c r="G58" s="4"/>
      <c r="H58" s="13"/>
      <c r="I58" s="14"/>
      <c r="J58" s="17"/>
      <c r="K58" s="14"/>
      <c r="L58" s="14"/>
      <c r="M58" s="13"/>
      <c r="N58" s="4"/>
      <c r="O58" s="4"/>
      <c r="P58" s="4"/>
      <c r="Q58" s="4"/>
      <c r="R58" s="7"/>
      <c r="S58" s="8"/>
    </row>
    <row r="59" spans="4:19" ht="30" customHeight="1" x14ac:dyDescent="0.25">
      <c r="D59" s="4"/>
      <c r="E59" s="4"/>
      <c r="F59" s="14"/>
      <c r="G59" s="4"/>
      <c r="H59" s="14"/>
      <c r="I59" s="14"/>
      <c r="J59" s="14"/>
      <c r="K59" s="14"/>
      <c r="L59" s="14"/>
      <c r="M59" s="14"/>
      <c r="N59" s="4"/>
      <c r="O59" s="4"/>
      <c r="P59" s="4"/>
      <c r="Q59" s="4"/>
      <c r="R59" s="7"/>
      <c r="S59" s="8"/>
    </row>
    <row r="60" spans="4:19" ht="30" customHeight="1" x14ac:dyDescent="0.25">
      <c r="R60" s="10"/>
      <c r="S60" s="10" t="s">
        <v>26</v>
      </c>
    </row>
    <row r="61" spans="4:19" ht="30" customHeight="1" x14ac:dyDescent="0.25">
      <c r="R61" s="10"/>
      <c r="S61" s="10"/>
    </row>
    <row r="62" spans="4:19" ht="30" customHeight="1" x14ac:dyDescent="0.25">
      <c r="D62" s="4"/>
      <c r="R62" s="10"/>
      <c r="S62" s="10" t="s">
        <v>26</v>
      </c>
    </row>
    <row r="63" spans="4:19" ht="23.25" customHeight="1" x14ac:dyDescent="0.25">
      <c r="R63" s="10"/>
      <c r="S63" s="10"/>
    </row>
    <row r="64" spans="4:19" x14ac:dyDescent="0.25">
      <c r="R64" s="12"/>
      <c r="S64" s="12"/>
    </row>
    <row r="65" spans="18:19" x14ac:dyDescent="0.25">
      <c r="R65" s="4"/>
      <c r="S65" s="4"/>
    </row>
    <row r="66" spans="18:19" ht="24" customHeight="1" x14ac:dyDescent="0.25">
      <c r="R66" s="4"/>
      <c r="S66" s="4"/>
    </row>
    <row r="67" spans="18:19" x14ac:dyDescent="0.25">
      <c r="R67" s="4"/>
      <c r="S67" s="4"/>
    </row>
    <row r="68" spans="18:19" x14ac:dyDescent="0.25">
      <c r="R68" s="4"/>
      <c r="S68" s="4"/>
    </row>
  </sheetData>
  <mergeCells count="4">
    <mergeCell ref="D37:S37"/>
    <mergeCell ref="L38:O38"/>
    <mergeCell ref="N32:Q32"/>
    <mergeCell ref="L33:Q33"/>
  </mergeCells>
  <pageMargins left="0.24" right="0.16" top="0.74803149606299213" bottom="0.74803149606299213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68"/>
  <sheetViews>
    <sheetView tabSelected="1" topLeftCell="D1" workbookViewId="0">
      <selection activeCell="M39" sqref="M39"/>
    </sheetView>
  </sheetViews>
  <sheetFormatPr defaultRowHeight="15" x14ac:dyDescent="0.25"/>
  <cols>
    <col min="1" max="3" width="0.28515625" hidden="1" customWidth="1"/>
    <col min="4" max="4" width="18.140625" customWidth="1"/>
    <col min="5" max="5" width="17.140625" customWidth="1"/>
    <col min="6" max="6" width="7.140625" customWidth="1"/>
    <col min="7" max="7" width="7.85546875" customWidth="1"/>
    <col min="8" max="8" width="8.85546875" customWidth="1"/>
    <col min="9" max="9" width="8" customWidth="1"/>
    <col min="10" max="10" width="7.5703125" customWidth="1"/>
    <col min="11" max="11" width="8.42578125" customWidth="1"/>
    <col min="12" max="12" width="7.42578125" customWidth="1"/>
    <col min="13" max="13" width="8.5703125" customWidth="1"/>
    <col min="14" max="15" width="8.85546875" customWidth="1"/>
    <col min="16" max="16" width="8.5703125" customWidth="1"/>
    <col min="17" max="18" width="8.85546875" customWidth="1"/>
    <col min="19" max="19" width="11.28515625" hidden="1" customWidth="1"/>
    <col min="20" max="20" width="12.85546875" hidden="1" customWidth="1"/>
  </cols>
  <sheetData>
    <row r="2" spans="4:12" hidden="1" x14ac:dyDescent="0.25">
      <c r="D2" s="3" t="s">
        <v>21</v>
      </c>
      <c r="E2" s="3"/>
    </row>
    <row r="3" spans="4:12" hidden="1" x14ac:dyDescent="0.25">
      <c r="L3" t="s">
        <v>6</v>
      </c>
    </row>
    <row r="4" spans="4:12" hidden="1" x14ac:dyDescent="0.25">
      <c r="D4" s="1" t="s">
        <v>0</v>
      </c>
      <c r="E4" s="1"/>
      <c r="F4" s="1" t="s">
        <v>22</v>
      </c>
      <c r="G4" s="1" t="s">
        <v>23</v>
      </c>
      <c r="H4" s="1" t="s">
        <v>1</v>
      </c>
      <c r="I4" s="1" t="s">
        <v>2</v>
      </c>
      <c r="J4" s="1" t="s">
        <v>3</v>
      </c>
      <c r="K4" s="1" t="s">
        <v>4</v>
      </c>
      <c r="L4" s="1" t="s">
        <v>5</v>
      </c>
    </row>
    <row r="5" spans="4:12" hidden="1" x14ac:dyDescent="0.25">
      <c r="D5" s="1" t="s">
        <v>7</v>
      </c>
      <c r="E5" s="1"/>
      <c r="F5" s="1">
        <v>180</v>
      </c>
      <c r="G5" s="1">
        <v>140</v>
      </c>
      <c r="H5" s="1">
        <v>40</v>
      </c>
      <c r="I5" s="1">
        <v>1940</v>
      </c>
      <c r="J5" s="1">
        <v>1450</v>
      </c>
      <c r="K5" s="1">
        <v>90</v>
      </c>
      <c r="L5" s="1">
        <f>SUM(F5:K5)</f>
        <v>3840</v>
      </c>
    </row>
    <row r="6" spans="4:12" hidden="1" x14ac:dyDescent="0.25">
      <c r="D6" s="1" t="s">
        <v>8</v>
      </c>
      <c r="E6" s="1"/>
      <c r="F6" s="1">
        <v>180</v>
      </c>
      <c r="G6" s="1">
        <v>140</v>
      </c>
      <c r="H6" s="1">
        <v>200</v>
      </c>
      <c r="I6" s="1">
        <v>1400</v>
      </c>
      <c r="J6" s="1">
        <v>1450</v>
      </c>
      <c r="K6" s="1">
        <v>100</v>
      </c>
      <c r="L6" s="1">
        <f t="shared" ref="L6:L16" si="0">SUM(F6:K6)</f>
        <v>3470</v>
      </c>
    </row>
    <row r="7" spans="4:12" hidden="1" x14ac:dyDescent="0.25">
      <c r="D7" s="1" t="s">
        <v>9</v>
      </c>
      <c r="E7" s="1"/>
      <c r="F7" s="1">
        <v>195</v>
      </c>
      <c r="G7" s="1">
        <v>155</v>
      </c>
      <c r="H7" s="1">
        <v>150</v>
      </c>
      <c r="I7" s="1">
        <v>1200</v>
      </c>
      <c r="J7" s="1">
        <v>1800</v>
      </c>
      <c r="K7" s="1">
        <v>100</v>
      </c>
      <c r="L7" s="1">
        <f t="shared" si="0"/>
        <v>3600</v>
      </c>
    </row>
    <row r="8" spans="4:12" hidden="1" x14ac:dyDescent="0.25">
      <c r="D8" s="1" t="s">
        <v>10</v>
      </c>
      <c r="E8" s="1"/>
      <c r="F8" s="1">
        <v>180</v>
      </c>
      <c r="G8" s="1">
        <v>140</v>
      </c>
      <c r="H8" s="1">
        <v>80</v>
      </c>
      <c r="I8" s="1">
        <v>1500</v>
      </c>
      <c r="J8" s="1">
        <v>1100</v>
      </c>
      <c r="K8" s="1">
        <v>50</v>
      </c>
      <c r="L8" s="1">
        <f t="shared" si="0"/>
        <v>3050</v>
      </c>
    </row>
    <row r="9" spans="4:12" hidden="1" x14ac:dyDescent="0.25">
      <c r="D9" s="1" t="s">
        <v>11</v>
      </c>
      <c r="E9" s="1"/>
      <c r="F9" s="1">
        <v>170</v>
      </c>
      <c r="G9" s="1">
        <v>130</v>
      </c>
      <c r="H9" s="1">
        <v>80</v>
      </c>
      <c r="I9" s="1">
        <v>900</v>
      </c>
      <c r="J9" s="1">
        <v>1100</v>
      </c>
      <c r="K9" s="1">
        <v>60</v>
      </c>
      <c r="L9" s="1">
        <f t="shared" si="0"/>
        <v>2440</v>
      </c>
    </row>
    <row r="10" spans="4:12" hidden="1" x14ac:dyDescent="0.25">
      <c r="D10" s="1" t="s">
        <v>12</v>
      </c>
      <c r="E10" s="1"/>
      <c r="F10" s="1">
        <v>95</v>
      </c>
      <c r="G10" s="1">
        <v>75</v>
      </c>
      <c r="H10" s="1">
        <v>30</v>
      </c>
      <c r="I10" s="1">
        <v>1000</v>
      </c>
      <c r="J10" s="1">
        <v>650</v>
      </c>
      <c r="K10" s="1">
        <v>50</v>
      </c>
      <c r="L10" s="1">
        <f t="shared" si="0"/>
        <v>1900</v>
      </c>
    </row>
    <row r="11" spans="4:12" hidden="1" x14ac:dyDescent="0.25">
      <c r="D11" s="1" t="s">
        <v>13</v>
      </c>
      <c r="E11" s="1"/>
      <c r="F11" s="1">
        <v>95</v>
      </c>
      <c r="G11" s="1">
        <v>75</v>
      </c>
      <c r="H11" s="1">
        <v>30</v>
      </c>
      <c r="I11" s="1">
        <v>600</v>
      </c>
      <c r="J11" s="1">
        <v>250</v>
      </c>
      <c r="K11" s="1">
        <v>50</v>
      </c>
      <c r="L11" s="1">
        <f t="shared" si="0"/>
        <v>1100</v>
      </c>
    </row>
    <row r="12" spans="4:12" hidden="1" x14ac:dyDescent="0.25">
      <c r="D12" s="1" t="s">
        <v>14</v>
      </c>
      <c r="E12" s="1"/>
      <c r="F12" s="1">
        <v>95</v>
      </c>
      <c r="G12" s="1">
        <v>75</v>
      </c>
      <c r="H12" s="1">
        <v>30</v>
      </c>
      <c r="I12" s="1">
        <v>500</v>
      </c>
      <c r="J12" s="1">
        <v>400</v>
      </c>
      <c r="K12" s="1">
        <v>50</v>
      </c>
      <c r="L12" s="1">
        <f t="shared" si="0"/>
        <v>1150</v>
      </c>
    </row>
    <row r="13" spans="4:12" hidden="1" x14ac:dyDescent="0.25">
      <c r="D13" s="1" t="s">
        <v>15</v>
      </c>
      <c r="E13" s="1"/>
      <c r="F13" s="1">
        <v>95</v>
      </c>
      <c r="G13" s="1">
        <v>75</v>
      </c>
      <c r="H13" s="1">
        <v>50</v>
      </c>
      <c r="I13" s="1">
        <v>600</v>
      </c>
      <c r="J13" s="1">
        <v>500</v>
      </c>
      <c r="K13" s="1">
        <v>50</v>
      </c>
      <c r="L13" s="1">
        <f t="shared" si="0"/>
        <v>1370</v>
      </c>
    </row>
    <row r="14" spans="4:12" hidden="1" x14ac:dyDescent="0.25">
      <c r="D14" s="1" t="s">
        <v>16</v>
      </c>
      <c r="E14" s="1"/>
      <c r="F14" s="1">
        <v>110</v>
      </c>
      <c r="G14" s="1">
        <v>90</v>
      </c>
      <c r="H14" s="1">
        <v>60</v>
      </c>
      <c r="I14" s="1">
        <v>1100</v>
      </c>
      <c r="J14" s="1">
        <v>1000</v>
      </c>
      <c r="K14" s="1">
        <v>50</v>
      </c>
      <c r="L14" s="1">
        <f t="shared" si="0"/>
        <v>2410</v>
      </c>
    </row>
    <row r="15" spans="4:12" hidden="1" x14ac:dyDescent="0.25">
      <c r="D15" s="1" t="s">
        <v>17</v>
      </c>
      <c r="E15" s="1"/>
      <c r="F15" s="1">
        <v>140</v>
      </c>
      <c r="G15" s="1">
        <v>110</v>
      </c>
      <c r="H15" s="1">
        <v>150</v>
      </c>
      <c r="I15" s="1">
        <v>2100</v>
      </c>
      <c r="J15" s="1">
        <v>1500</v>
      </c>
      <c r="K15" s="1">
        <v>100</v>
      </c>
      <c r="L15" s="1">
        <f t="shared" si="0"/>
        <v>4100</v>
      </c>
    </row>
    <row r="16" spans="4:12" hidden="1" x14ac:dyDescent="0.25">
      <c r="D16" s="1" t="s">
        <v>18</v>
      </c>
      <c r="E16" s="1"/>
      <c r="F16" s="1">
        <v>180</v>
      </c>
      <c r="G16" s="1">
        <v>140</v>
      </c>
      <c r="H16" s="1">
        <v>200</v>
      </c>
      <c r="I16" s="1">
        <v>2100</v>
      </c>
      <c r="J16" s="1">
        <v>2400</v>
      </c>
      <c r="K16" s="1">
        <v>150</v>
      </c>
      <c r="L16" s="1">
        <f t="shared" si="0"/>
        <v>5170</v>
      </c>
    </row>
    <row r="17" spans="4:20" hidden="1" x14ac:dyDescent="0.25">
      <c r="D17" s="2" t="s">
        <v>5</v>
      </c>
      <c r="E17" s="2"/>
      <c r="F17" s="1">
        <f t="shared" ref="F17:L17" si="1">SUM(F5:F16)</f>
        <v>1715</v>
      </c>
      <c r="G17" s="1">
        <f t="shared" si="1"/>
        <v>1345</v>
      </c>
      <c r="H17" s="1">
        <f t="shared" si="1"/>
        <v>1100</v>
      </c>
      <c r="I17" s="1">
        <f t="shared" si="1"/>
        <v>14940</v>
      </c>
      <c r="J17" s="1">
        <f t="shared" si="1"/>
        <v>13600</v>
      </c>
      <c r="K17" s="1">
        <f t="shared" si="1"/>
        <v>900</v>
      </c>
      <c r="L17" s="1">
        <f t="shared" si="1"/>
        <v>33600</v>
      </c>
    </row>
    <row r="18" spans="4:20" hidden="1" x14ac:dyDescent="0.25"/>
    <row r="19" spans="4:20" hidden="1" x14ac:dyDescent="0.25"/>
    <row r="20" spans="4:20" hidden="1" x14ac:dyDescent="0.25"/>
    <row r="21" spans="4:20" hidden="1" x14ac:dyDescent="0.25"/>
    <row r="22" spans="4:20" hidden="1" x14ac:dyDescent="0.25"/>
    <row r="23" spans="4:20" hidden="1" x14ac:dyDescent="0.25"/>
    <row r="24" spans="4:20" hidden="1" x14ac:dyDescent="0.25"/>
    <row r="25" spans="4:20" hidden="1" x14ac:dyDescent="0.25"/>
    <row r="26" spans="4:20" hidden="1" x14ac:dyDescent="0.25"/>
    <row r="27" spans="4:20" hidden="1" x14ac:dyDescent="0.25"/>
    <row r="28" spans="4:20" hidden="1" x14ac:dyDescent="0.25"/>
    <row r="29" spans="4:20" hidden="1" x14ac:dyDescent="0.25"/>
    <row r="30" spans="4:20" hidden="1" x14ac:dyDescent="0.25"/>
    <row r="31" spans="4:20" hidden="1" x14ac:dyDescent="0.25"/>
    <row r="32" spans="4:20" x14ac:dyDescent="0.25">
      <c r="D32" s="4"/>
      <c r="E32" s="4"/>
      <c r="F32" s="4"/>
      <c r="G32" s="4"/>
      <c r="H32" s="4"/>
      <c r="I32" s="4"/>
      <c r="J32" s="4"/>
      <c r="K32" s="4"/>
      <c r="L32" s="4"/>
      <c r="M32" s="4"/>
      <c r="N32" s="45" t="s">
        <v>93</v>
      </c>
      <c r="O32" s="45"/>
      <c r="P32" s="45"/>
      <c r="Q32" s="45"/>
      <c r="R32" s="45"/>
      <c r="S32" s="4"/>
      <c r="T32" s="4"/>
    </row>
    <row r="33" spans="1:20" ht="45.75" customHeight="1" x14ac:dyDescent="0.25">
      <c r="D33" s="4"/>
      <c r="E33" s="4"/>
      <c r="F33" s="4"/>
      <c r="G33" s="4"/>
      <c r="H33" s="4"/>
      <c r="I33" s="4"/>
      <c r="J33" s="4"/>
      <c r="K33" s="4"/>
      <c r="L33" s="4"/>
      <c r="M33" s="47" t="s">
        <v>102</v>
      </c>
      <c r="N33" s="47"/>
      <c r="O33" s="47"/>
      <c r="P33" s="47"/>
      <c r="Q33" s="47"/>
      <c r="R33" s="47"/>
      <c r="S33" s="4"/>
      <c r="T33" s="4"/>
    </row>
    <row r="34" spans="1:20" ht="19.5" x14ac:dyDescent="0.35">
      <c r="D34" s="44" t="s">
        <v>49</v>
      </c>
      <c r="E34" s="44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</row>
    <row r="35" spans="1:20" x14ac:dyDescent="0.25"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5" t="s">
        <v>27</v>
      </c>
      <c r="S35" s="4"/>
      <c r="T35" s="4"/>
    </row>
    <row r="36" spans="1:20" ht="30" customHeight="1" x14ac:dyDescent="0.25">
      <c r="D36" s="16" t="s">
        <v>28</v>
      </c>
      <c r="E36" s="16"/>
      <c r="F36" s="6" t="s">
        <v>7</v>
      </c>
      <c r="G36" s="6" t="s">
        <v>8</v>
      </c>
      <c r="H36" s="6" t="s">
        <v>9</v>
      </c>
      <c r="I36" s="6" t="s">
        <v>10</v>
      </c>
      <c r="J36" s="6" t="s">
        <v>11</v>
      </c>
      <c r="K36" s="6" t="s">
        <v>12</v>
      </c>
      <c r="L36" s="6" t="s">
        <v>13</v>
      </c>
      <c r="M36" s="6" t="s">
        <v>24</v>
      </c>
      <c r="N36" s="6" t="s">
        <v>15</v>
      </c>
      <c r="O36" s="6" t="s">
        <v>16</v>
      </c>
      <c r="P36" s="6" t="s">
        <v>17</v>
      </c>
      <c r="Q36" s="6" t="s">
        <v>18</v>
      </c>
      <c r="R36" s="6" t="s">
        <v>25</v>
      </c>
      <c r="S36" s="7" t="s">
        <v>19</v>
      </c>
      <c r="T36" s="8" t="s">
        <v>20</v>
      </c>
    </row>
    <row r="37" spans="1:20" ht="30" customHeight="1" x14ac:dyDescent="0.25">
      <c r="A37" s="19" t="s">
        <v>35</v>
      </c>
      <c r="B37" s="19" t="s">
        <v>36</v>
      </c>
      <c r="C37" s="20">
        <v>10</v>
      </c>
      <c r="D37" s="19" t="s">
        <v>35</v>
      </c>
      <c r="E37" s="19" t="s">
        <v>36</v>
      </c>
      <c r="F37" s="26">
        <v>5</v>
      </c>
      <c r="G37" s="26">
        <v>12</v>
      </c>
      <c r="H37" s="26">
        <v>5</v>
      </c>
      <c r="I37" s="26">
        <v>10</v>
      </c>
      <c r="J37" s="26">
        <v>10</v>
      </c>
      <c r="K37" s="26">
        <v>5</v>
      </c>
      <c r="L37" s="26">
        <v>5</v>
      </c>
      <c r="M37" s="26">
        <v>10</v>
      </c>
      <c r="N37" s="26">
        <v>15</v>
      </c>
      <c r="O37" s="26">
        <v>12</v>
      </c>
      <c r="P37" s="26">
        <v>13</v>
      </c>
      <c r="Q37" s="26">
        <v>15</v>
      </c>
      <c r="R37" s="27">
        <f t="shared" ref="R37:R56" si="2">SUM(F37:Q37)</f>
        <v>117</v>
      </c>
      <c r="S37" s="7"/>
      <c r="T37" s="8"/>
    </row>
    <row r="38" spans="1:20" ht="30" customHeight="1" x14ac:dyDescent="0.25">
      <c r="A38" s="19" t="s">
        <v>35</v>
      </c>
      <c r="B38" s="19" t="s">
        <v>29</v>
      </c>
      <c r="C38" s="20">
        <v>10</v>
      </c>
      <c r="D38" s="19" t="s">
        <v>35</v>
      </c>
      <c r="E38" s="19" t="s">
        <v>29</v>
      </c>
      <c r="F38" s="26">
        <v>5</v>
      </c>
      <c r="G38" s="26">
        <v>12</v>
      </c>
      <c r="H38" s="26">
        <v>5</v>
      </c>
      <c r="I38" s="26">
        <v>10</v>
      </c>
      <c r="J38" s="26">
        <v>10</v>
      </c>
      <c r="K38" s="26">
        <v>5</v>
      </c>
      <c r="L38" s="26">
        <v>5</v>
      </c>
      <c r="M38" s="26">
        <v>10</v>
      </c>
      <c r="N38" s="26">
        <v>15</v>
      </c>
      <c r="O38" s="26">
        <v>12</v>
      </c>
      <c r="P38" s="26">
        <v>13</v>
      </c>
      <c r="Q38" s="26">
        <v>15</v>
      </c>
      <c r="R38" s="27">
        <f>SUM(F38:Q38)</f>
        <v>117</v>
      </c>
      <c r="S38" s="7"/>
      <c r="T38" s="8"/>
    </row>
    <row r="39" spans="1:20" ht="30" customHeight="1" x14ac:dyDescent="0.25">
      <c r="A39" s="19" t="s">
        <v>37</v>
      </c>
      <c r="B39" s="19" t="s">
        <v>36</v>
      </c>
      <c r="C39" s="20">
        <v>20</v>
      </c>
      <c r="D39" s="19" t="s">
        <v>37</v>
      </c>
      <c r="E39" s="19" t="s">
        <v>36</v>
      </c>
      <c r="F39" s="26">
        <v>18</v>
      </c>
      <c r="G39" s="26">
        <v>55</v>
      </c>
      <c r="H39" s="26">
        <v>25</v>
      </c>
      <c r="I39" s="26">
        <v>55</v>
      </c>
      <c r="J39" s="26">
        <v>40</v>
      </c>
      <c r="K39" s="26">
        <v>20</v>
      </c>
      <c r="L39" s="26">
        <v>15</v>
      </c>
      <c r="M39" s="26">
        <v>15</v>
      </c>
      <c r="N39" s="26">
        <v>60</v>
      </c>
      <c r="O39" s="26">
        <v>55</v>
      </c>
      <c r="P39" s="26">
        <v>60</v>
      </c>
      <c r="Q39" s="26">
        <v>60</v>
      </c>
      <c r="R39" s="27">
        <f t="shared" si="2"/>
        <v>478</v>
      </c>
      <c r="S39" s="7"/>
      <c r="T39" s="8"/>
    </row>
    <row r="40" spans="1:20" ht="30" customHeight="1" x14ac:dyDescent="0.25">
      <c r="A40" s="19" t="s">
        <v>37</v>
      </c>
      <c r="B40" s="19" t="s">
        <v>29</v>
      </c>
      <c r="C40" s="20">
        <v>20</v>
      </c>
      <c r="D40" s="19" t="s">
        <v>37</v>
      </c>
      <c r="E40" s="19" t="s">
        <v>29</v>
      </c>
      <c r="F40" s="26">
        <v>18</v>
      </c>
      <c r="G40" s="26">
        <v>55</v>
      </c>
      <c r="H40" s="26">
        <v>25</v>
      </c>
      <c r="I40" s="26">
        <v>55</v>
      </c>
      <c r="J40" s="26">
        <v>40</v>
      </c>
      <c r="K40" s="26">
        <v>20</v>
      </c>
      <c r="L40" s="26">
        <v>15</v>
      </c>
      <c r="M40" s="26">
        <v>15</v>
      </c>
      <c r="N40" s="26">
        <v>60</v>
      </c>
      <c r="O40" s="26">
        <v>55</v>
      </c>
      <c r="P40" s="26">
        <v>60</v>
      </c>
      <c r="Q40" s="26">
        <v>60</v>
      </c>
      <c r="R40" s="27">
        <f t="shared" si="2"/>
        <v>478</v>
      </c>
      <c r="S40" s="7"/>
      <c r="T40" s="8"/>
    </row>
    <row r="41" spans="1:20" ht="30" customHeight="1" x14ac:dyDescent="0.25">
      <c r="A41" s="19" t="s">
        <v>38</v>
      </c>
      <c r="B41" s="19" t="s">
        <v>36</v>
      </c>
      <c r="C41" s="20">
        <v>35</v>
      </c>
      <c r="D41" s="19" t="s">
        <v>38</v>
      </c>
      <c r="E41" s="19" t="s">
        <v>36</v>
      </c>
      <c r="F41" s="26">
        <v>30</v>
      </c>
      <c r="G41" s="26">
        <v>55</v>
      </c>
      <c r="H41" s="26">
        <v>40</v>
      </c>
      <c r="I41" s="26">
        <v>50</v>
      </c>
      <c r="J41" s="26">
        <v>50</v>
      </c>
      <c r="K41" s="26">
        <v>15</v>
      </c>
      <c r="L41" s="26">
        <v>10</v>
      </c>
      <c r="M41" s="26">
        <v>15</v>
      </c>
      <c r="N41" s="26">
        <v>50</v>
      </c>
      <c r="O41" s="26">
        <v>55</v>
      </c>
      <c r="P41" s="26">
        <v>55</v>
      </c>
      <c r="Q41" s="26">
        <v>55</v>
      </c>
      <c r="R41" s="27">
        <f t="shared" si="2"/>
        <v>480</v>
      </c>
      <c r="S41" s="7"/>
      <c r="T41" s="8"/>
    </row>
    <row r="42" spans="1:20" ht="30" customHeight="1" x14ac:dyDescent="0.25">
      <c r="A42" s="19" t="s">
        <v>38</v>
      </c>
      <c r="B42" s="19" t="s">
        <v>29</v>
      </c>
      <c r="C42" s="20">
        <v>35</v>
      </c>
      <c r="D42" s="19" t="s">
        <v>38</v>
      </c>
      <c r="E42" s="19" t="s">
        <v>29</v>
      </c>
      <c r="F42" s="26">
        <v>30</v>
      </c>
      <c r="G42" s="26">
        <v>55</v>
      </c>
      <c r="H42" s="26">
        <v>40</v>
      </c>
      <c r="I42" s="26">
        <v>50</v>
      </c>
      <c r="J42" s="26">
        <v>50</v>
      </c>
      <c r="K42" s="26">
        <v>15</v>
      </c>
      <c r="L42" s="26">
        <v>10</v>
      </c>
      <c r="M42" s="26">
        <v>15</v>
      </c>
      <c r="N42" s="26">
        <v>50</v>
      </c>
      <c r="O42" s="26">
        <v>55</v>
      </c>
      <c r="P42" s="26">
        <v>55</v>
      </c>
      <c r="Q42" s="26">
        <v>55</v>
      </c>
      <c r="R42" s="27">
        <f t="shared" si="2"/>
        <v>480</v>
      </c>
      <c r="S42" s="7"/>
      <c r="T42" s="8"/>
    </row>
    <row r="43" spans="1:20" ht="30" customHeight="1" x14ac:dyDescent="0.25">
      <c r="A43" s="19" t="s">
        <v>39</v>
      </c>
      <c r="B43" s="19" t="s">
        <v>36</v>
      </c>
      <c r="C43" s="20">
        <v>15</v>
      </c>
      <c r="D43" s="19" t="s">
        <v>39</v>
      </c>
      <c r="E43" s="19" t="s">
        <v>36</v>
      </c>
      <c r="F43" s="26">
        <v>15</v>
      </c>
      <c r="G43" s="26">
        <v>25</v>
      </c>
      <c r="H43" s="26">
        <v>20</v>
      </c>
      <c r="I43" s="26">
        <v>25</v>
      </c>
      <c r="J43" s="26">
        <v>25</v>
      </c>
      <c r="K43" s="26">
        <v>20</v>
      </c>
      <c r="L43" s="26">
        <v>15</v>
      </c>
      <c r="M43" s="26">
        <v>15</v>
      </c>
      <c r="N43" s="26">
        <v>30</v>
      </c>
      <c r="O43" s="26">
        <v>30</v>
      </c>
      <c r="P43" s="26">
        <v>30</v>
      </c>
      <c r="Q43" s="26">
        <v>30</v>
      </c>
      <c r="R43" s="27">
        <f t="shared" si="2"/>
        <v>280</v>
      </c>
      <c r="S43" s="7"/>
      <c r="T43" s="8"/>
    </row>
    <row r="44" spans="1:20" ht="30" customHeight="1" x14ac:dyDescent="0.25">
      <c r="A44" s="19" t="s">
        <v>40</v>
      </c>
      <c r="B44" s="19" t="s">
        <v>36</v>
      </c>
      <c r="C44" s="20">
        <v>10</v>
      </c>
      <c r="D44" s="19" t="s">
        <v>40</v>
      </c>
      <c r="E44" s="19" t="s">
        <v>36</v>
      </c>
      <c r="F44" s="26">
        <v>10</v>
      </c>
      <c r="G44" s="26">
        <v>25</v>
      </c>
      <c r="H44" s="26">
        <v>15</v>
      </c>
      <c r="I44" s="26">
        <v>25</v>
      </c>
      <c r="J44" s="26">
        <v>20</v>
      </c>
      <c r="K44" s="26">
        <v>10</v>
      </c>
      <c r="L44" s="26">
        <v>10</v>
      </c>
      <c r="M44" s="26">
        <v>10</v>
      </c>
      <c r="N44" s="26">
        <v>25</v>
      </c>
      <c r="O44" s="26">
        <v>25</v>
      </c>
      <c r="P44" s="26">
        <v>25</v>
      </c>
      <c r="Q44" s="26">
        <v>25</v>
      </c>
      <c r="R44" s="27">
        <f t="shared" si="2"/>
        <v>225</v>
      </c>
      <c r="S44" s="7"/>
      <c r="T44" s="8"/>
    </row>
    <row r="45" spans="1:20" ht="30" customHeight="1" x14ac:dyDescent="0.25">
      <c r="A45" s="19" t="s">
        <v>40</v>
      </c>
      <c r="B45" s="19" t="s">
        <v>29</v>
      </c>
      <c r="C45" s="20">
        <v>10</v>
      </c>
      <c r="D45" s="19" t="s">
        <v>40</v>
      </c>
      <c r="E45" s="19" t="s">
        <v>29</v>
      </c>
      <c r="F45" s="26">
        <v>10</v>
      </c>
      <c r="G45" s="26">
        <v>25</v>
      </c>
      <c r="H45" s="26">
        <v>15</v>
      </c>
      <c r="I45" s="26">
        <v>25</v>
      </c>
      <c r="J45" s="26">
        <v>20</v>
      </c>
      <c r="K45" s="26">
        <v>10</v>
      </c>
      <c r="L45" s="26">
        <v>10</v>
      </c>
      <c r="M45" s="26">
        <v>10</v>
      </c>
      <c r="N45" s="26">
        <v>25</v>
      </c>
      <c r="O45" s="26">
        <v>25</v>
      </c>
      <c r="P45" s="26">
        <v>25</v>
      </c>
      <c r="Q45" s="26">
        <v>25</v>
      </c>
      <c r="R45" s="27">
        <f t="shared" si="2"/>
        <v>225</v>
      </c>
      <c r="S45" s="7"/>
      <c r="T45" s="8"/>
    </row>
    <row r="46" spans="1:20" ht="30" customHeight="1" x14ac:dyDescent="0.25">
      <c r="A46" s="19" t="s">
        <v>41</v>
      </c>
      <c r="B46" s="19" t="s">
        <v>36</v>
      </c>
      <c r="C46" s="20">
        <v>57.5</v>
      </c>
      <c r="D46" s="19" t="s">
        <v>41</v>
      </c>
      <c r="E46" s="19" t="s">
        <v>36</v>
      </c>
      <c r="F46" s="26">
        <f>57.5+2.5</f>
        <v>60</v>
      </c>
      <c r="G46" s="26">
        <v>60</v>
      </c>
      <c r="H46" s="26">
        <v>60</v>
      </c>
      <c r="I46" s="26">
        <f>53.5+2.5</f>
        <v>56</v>
      </c>
      <c r="J46" s="26">
        <v>55</v>
      </c>
      <c r="K46" s="26">
        <v>45</v>
      </c>
      <c r="L46" s="26">
        <v>30</v>
      </c>
      <c r="M46" s="26">
        <f>27.5+2.5</f>
        <v>30</v>
      </c>
      <c r="N46" s="26">
        <f t="shared" ref="N46:Q47" si="3">57.5+2.5</f>
        <v>60</v>
      </c>
      <c r="O46" s="26">
        <f t="shared" si="3"/>
        <v>60</v>
      </c>
      <c r="P46" s="26">
        <f t="shared" si="3"/>
        <v>60</v>
      </c>
      <c r="Q46" s="26">
        <f t="shared" si="3"/>
        <v>60</v>
      </c>
      <c r="R46" s="27">
        <f t="shared" si="2"/>
        <v>636</v>
      </c>
      <c r="S46" s="7"/>
      <c r="T46" s="8"/>
    </row>
    <row r="47" spans="1:20" ht="30" customHeight="1" x14ac:dyDescent="0.25">
      <c r="A47" s="19" t="s">
        <v>41</v>
      </c>
      <c r="B47" s="19" t="s">
        <v>29</v>
      </c>
      <c r="C47" s="20">
        <v>57.5</v>
      </c>
      <c r="D47" s="19" t="s">
        <v>41</v>
      </c>
      <c r="E47" s="19" t="s">
        <v>29</v>
      </c>
      <c r="F47" s="26">
        <f>57.5+2.5</f>
        <v>60</v>
      </c>
      <c r="G47" s="26">
        <v>60</v>
      </c>
      <c r="H47" s="26">
        <v>60</v>
      </c>
      <c r="I47" s="26">
        <f>53.5+2.5</f>
        <v>56</v>
      </c>
      <c r="J47" s="26">
        <v>55</v>
      </c>
      <c r="K47" s="26">
        <v>45</v>
      </c>
      <c r="L47" s="26">
        <v>30</v>
      </c>
      <c r="M47" s="26">
        <f>27.5+2.5</f>
        <v>30</v>
      </c>
      <c r="N47" s="26">
        <f t="shared" si="3"/>
        <v>60</v>
      </c>
      <c r="O47" s="26">
        <f t="shared" si="3"/>
        <v>60</v>
      </c>
      <c r="P47" s="26">
        <f t="shared" si="3"/>
        <v>60</v>
      </c>
      <c r="Q47" s="26">
        <f t="shared" si="3"/>
        <v>60</v>
      </c>
      <c r="R47" s="27">
        <f t="shared" si="2"/>
        <v>636</v>
      </c>
      <c r="S47" s="7"/>
      <c r="T47" s="8"/>
    </row>
    <row r="48" spans="1:20" ht="30" customHeight="1" x14ac:dyDescent="0.25">
      <c r="A48" s="19" t="s">
        <v>42</v>
      </c>
      <c r="B48" s="19" t="s">
        <v>36</v>
      </c>
      <c r="C48" s="20">
        <v>10</v>
      </c>
      <c r="D48" s="19" t="s">
        <v>42</v>
      </c>
      <c r="E48" s="19" t="s">
        <v>36</v>
      </c>
      <c r="F48" s="26">
        <v>8</v>
      </c>
      <c r="G48" s="26">
        <v>10</v>
      </c>
      <c r="H48" s="26">
        <v>6</v>
      </c>
      <c r="I48" s="26">
        <v>8</v>
      </c>
      <c r="J48" s="26">
        <v>8</v>
      </c>
      <c r="K48" s="26">
        <v>5</v>
      </c>
      <c r="L48" s="26">
        <v>4</v>
      </c>
      <c r="M48" s="26">
        <v>5</v>
      </c>
      <c r="N48" s="26">
        <v>8</v>
      </c>
      <c r="O48" s="26">
        <v>10</v>
      </c>
      <c r="P48" s="26">
        <v>10</v>
      </c>
      <c r="Q48" s="26">
        <v>10</v>
      </c>
      <c r="R48" s="27">
        <f t="shared" si="2"/>
        <v>92</v>
      </c>
      <c r="S48" s="7"/>
      <c r="T48" s="8"/>
    </row>
    <row r="49" spans="1:20" ht="30" customHeight="1" x14ac:dyDescent="0.25">
      <c r="A49" s="19" t="s">
        <v>43</v>
      </c>
      <c r="B49" s="19" t="s">
        <v>36</v>
      </c>
      <c r="C49" s="20">
        <v>8</v>
      </c>
      <c r="D49" s="19" t="s">
        <v>43</v>
      </c>
      <c r="E49" s="19" t="s">
        <v>36</v>
      </c>
      <c r="F49" s="26">
        <v>15</v>
      </c>
      <c r="G49" s="26">
        <v>15</v>
      </c>
      <c r="H49" s="26">
        <v>15</v>
      </c>
      <c r="I49" s="26">
        <v>15</v>
      </c>
      <c r="J49" s="26">
        <v>12</v>
      </c>
      <c r="K49" s="26">
        <v>8</v>
      </c>
      <c r="L49" s="26">
        <v>7</v>
      </c>
      <c r="M49" s="26">
        <v>8</v>
      </c>
      <c r="N49" s="26">
        <v>15</v>
      </c>
      <c r="O49" s="26">
        <v>15</v>
      </c>
      <c r="P49" s="26">
        <v>15</v>
      </c>
      <c r="Q49" s="26">
        <v>15</v>
      </c>
      <c r="R49" s="27">
        <f t="shared" si="2"/>
        <v>155</v>
      </c>
      <c r="S49" s="7"/>
      <c r="T49" s="8"/>
    </row>
    <row r="50" spans="1:20" ht="30" customHeight="1" x14ac:dyDescent="0.25">
      <c r="A50" s="19" t="s">
        <v>43</v>
      </c>
      <c r="B50" s="19" t="s">
        <v>29</v>
      </c>
      <c r="C50" s="20">
        <v>8</v>
      </c>
      <c r="D50" s="19" t="s">
        <v>43</v>
      </c>
      <c r="E50" s="19" t="s">
        <v>29</v>
      </c>
      <c r="F50" s="26">
        <v>15</v>
      </c>
      <c r="G50" s="26">
        <v>15</v>
      </c>
      <c r="H50" s="26">
        <v>15</v>
      </c>
      <c r="I50" s="26">
        <v>15</v>
      </c>
      <c r="J50" s="26">
        <v>12</v>
      </c>
      <c r="K50" s="26">
        <v>8</v>
      </c>
      <c r="L50" s="26">
        <v>7</v>
      </c>
      <c r="M50" s="26">
        <v>8</v>
      </c>
      <c r="N50" s="26">
        <v>15</v>
      </c>
      <c r="O50" s="26">
        <v>15</v>
      </c>
      <c r="P50" s="26">
        <v>15</v>
      </c>
      <c r="Q50" s="26">
        <v>15</v>
      </c>
      <c r="R50" s="27">
        <f t="shared" si="2"/>
        <v>155</v>
      </c>
      <c r="S50" s="7"/>
      <c r="T50" s="8"/>
    </row>
    <row r="51" spans="1:20" ht="30" customHeight="1" x14ac:dyDescent="0.25">
      <c r="A51" s="19" t="s">
        <v>44</v>
      </c>
      <c r="B51" s="19" t="s">
        <v>36</v>
      </c>
      <c r="C51" s="20">
        <v>25</v>
      </c>
      <c r="D51" s="19" t="s">
        <v>44</v>
      </c>
      <c r="E51" s="19" t="s">
        <v>36</v>
      </c>
      <c r="F51" s="26">
        <v>25</v>
      </c>
      <c r="G51" s="26">
        <v>20</v>
      </c>
      <c r="H51" s="26">
        <v>15</v>
      </c>
      <c r="I51" s="26">
        <v>18</v>
      </c>
      <c r="J51" s="26">
        <v>15</v>
      </c>
      <c r="K51" s="26">
        <v>15</v>
      </c>
      <c r="L51" s="26">
        <v>12</v>
      </c>
      <c r="M51" s="26">
        <v>15</v>
      </c>
      <c r="N51" s="26">
        <v>20</v>
      </c>
      <c r="O51" s="26">
        <v>25</v>
      </c>
      <c r="P51" s="26">
        <v>20</v>
      </c>
      <c r="Q51" s="26">
        <v>20</v>
      </c>
      <c r="R51" s="27">
        <f t="shared" si="2"/>
        <v>220</v>
      </c>
      <c r="S51" s="7"/>
      <c r="T51" s="8"/>
    </row>
    <row r="52" spans="1:20" ht="30" customHeight="1" x14ac:dyDescent="0.25">
      <c r="A52" s="19" t="s">
        <v>46</v>
      </c>
      <c r="B52" s="19" t="s">
        <v>36</v>
      </c>
      <c r="C52" s="20">
        <v>20</v>
      </c>
      <c r="D52" s="19" t="s">
        <v>46</v>
      </c>
      <c r="E52" s="19" t="s">
        <v>36</v>
      </c>
      <c r="F52" s="26">
        <v>15</v>
      </c>
      <c r="G52" s="26">
        <v>15</v>
      </c>
      <c r="H52" s="26">
        <v>10</v>
      </c>
      <c r="I52" s="26">
        <v>20</v>
      </c>
      <c r="J52" s="26">
        <v>20</v>
      </c>
      <c r="K52" s="26">
        <v>20</v>
      </c>
      <c r="L52" s="26">
        <v>15</v>
      </c>
      <c r="M52" s="26">
        <v>15</v>
      </c>
      <c r="N52" s="26">
        <v>20</v>
      </c>
      <c r="O52" s="26">
        <v>20</v>
      </c>
      <c r="P52" s="26">
        <v>20</v>
      </c>
      <c r="Q52" s="26">
        <v>20</v>
      </c>
      <c r="R52" s="27">
        <f t="shared" si="2"/>
        <v>210</v>
      </c>
      <c r="S52" s="7"/>
      <c r="T52" s="8"/>
    </row>
    <row r="53" spans="1:20" ht="30" customHeight="1" x14ac:dyDescent="0.25">
      <c r="A53" s="19" t="s">
        <v>47</v>
      </c>
      <c r="B53" s="19" t="s">
        <v>36</v>
      </c>
      <c r="C53" s="20">
        <v>10</v>
      </c>
      <c r="D53" s="19" t="s">
        <v>47</v>
      </c>
      <c r="E53" s="19" t="s">
        <v>36</v>
      </c>
      <c r="F53" s="26">
        <v>8</v>
      </c>
      <c r="G53" s="26">
        <v>10</v>
      </c>
      <c r="H53" s="26">
        <v>10</v>
      </c>
      <c r="I53" s="26">
        <v>10</v>
      </c>
      <c r="J53" s="26">
        <v>10</v>
      </c>
      <c r="K53" s="26">
        <v>10</v>
      </c>
      <c r="L53" s="26">
        <v>8</v>
      </c>
      <c r="M53" s="26">
        <v>10</v>
      </c>
      <c r="N53" s="26">
        <v>10</v>
      </c>
      <c r="O53" s="26">
        <v>8</v>
      </c>
      <c r="P53" s="26">
        <v>8</v>
      </c>
      <c r="Q53" s="26">
        <v>10</v>
      </c>
      <c r="R53" s="27">
        <f t="shared" si="2"/>
        <v>112</v>
      </c>
      <c r="S53" s="7"/>
      <c r="T53" s="8"/>
    </row>
    <row r="54" spans="1:20" ht="30" customHeight="1" x14ac:dyDescent="0.25">
      <c r="A54" s="19" t="s">
        <v>48</v>
      </c>
      <c r="B54" s="19" t="s">
        <v>36</v>
      </c>
      <c r="C54" s="20">
        <v>119</v>
      </c>
      <c r="D54" s="19" t="s">
        <v>48</v>
      </c>
      <c r="E54" s="19" t="s">
        <v>36</v>
      </c>
      <c r="F54" s="26">
        <v>85</v>
      </c>
      <c r="G54" s="26">
        <v>50</v>
      </c>
      <c r="H54" s="26">
        <v>90</v>
      </c>
      <c r="I54" s="26">
        <v>90</v>
      </c>
      <c r="J54" s="26">
        <v>90</v>
      </c>
      <c r="K54" s="26">
        <v>80</v>
      </c>
      <c r="L54" s="26">
        <v>80</v>
      </c>
      <c r="M54" s="26">
        <v>90</v>
      </c>
      <c r="N54" s="26">
        <v>95</v>
      </c>
      <c r="O54" s="26">
        <v>90</v>
      </c>
      <c r="P54" s="26">
        <v>90</v>
      </c>
      <c r="Q54" s="26">
        <v>90</v>
      </c>
      <c r="R54" s="27">
        <f t="shared" si="2"/>
        <v>1020</v>
      </c>
      <c r="S54" s="7"/>
      <c r="T54" s="8"/>
    </row>
    <row r="55" spans="1:20" ht="30" customHeight="1" x14ac:dyDescent="0.35">
      <c r="D55" s="25" t="s">
        <v>5</v>
      </c>
      <c r="E55" s="19" t="s">
        <v>36</v>
      </c>
      <c r="F55" s="42">
        <f>F37+F39+F41+F43+F44+F46+F48+F49+F51+F52+F53+F54</f>
        <v>294</v>
      </c>
      <c r="G55" s="42">
        <f t="shared" ref="G55:Q55" si="4">G37+G39+G41+G43+G44+G46+G48+G49+G51+G52+G53+G54</f>
        <v>352</v>
      </c>
      <c r="H55" s="42">
        <f t="shared" si="4"/>
        <v>311</v>
      </c>
      <c r="I55" s="42">
        <f t="shared" si="4"/>
        <v>382</v>
      </c>
      <c r="J55" s="42">
        <f t="shared" si="4"/>
        <v>355</v>
      </c>
      <c r="K55" s="42">
        <f t="shared" si="4"/>
        <v>253</v>
      </c>
      <c r="L55" s="42">
        <f t="shared" si="4"/>
        <v>211</v>
      </c>
      <c r="M55" s="42">
        <f t="shared" si="4"/>
        <v>238</v>
      </c>
      <c r="N55" s="42">
        <f t="shared" si="4"/>
        <v>408</v>
      </c>
      <c r="O55" s="42">
        <f t="shared" si="4"/>
        <v>405</v>
      </c>
      <c r="P55" s="42">
        <f t="shared" si="4"/>
        <v>406</v>
      </c>
      <c r="Q55" s="42">
        <f t="shared" si="4"/>
        <v>410</v>
      </c>
      <c r="R55" s="43">
        <f t="shared" si="2"/>
        <v>4025</v>
      </c>
      <c r="S55" s="7"/>
      <c r="T55" s="8"/>
    </row>
    <row r="56" spans="1:20" ht="30" customHeight="1" x14ac:dyDescent="0.35">
      <c r="D56" s="25" t="s">
        <v>5</v>
      </c>
      <c r="E56" s="19" t="s">
        <v>29</v>
      </c>
      <c r="F56" s="42">
        <f>F38+F40+F42+F45+F47+F50</f>
        <v>138</v>
      </c>
      <c r="G56" s="42">
        <f t="shared" ref="G56:Q56" si="5">G38+G40+G42+G45+G47+G50</f>
        <v>222</v>
      </c>
      <c r="H56" s="42">
        <f t="shared" si="5"/>
        <v>160</v>
      </c>
      <c r="I56" s="42">
        <f t="shared" si="5"/>
        <v>211</v>
      </c>
      <c r="J56" s="42">
        <f t="shared" si="5"/>
        <v>187</v>
      </c>
      <c r="K56" s="42">
        <f t="shared" si="5"/>
        <v>103</v>
      </c>
      <c r="L56" s="42">
        <f t="shared" si="5"/>
        <v>77</v>
      </c>
      <c r="M56" s="42">
        <f t="shared" si="5"/>
        <v>88</v>
      </c>
      <c r="N56" s="42">
        <f t="shared" si="5"/>
        <v>225</v>
      </c>
      <c r="O56" s="42">
        <f t="shared" si="5"/>
        <v>222</v>
      </c>
      <c r="P56" s="42">
        <f t="shared" si="5"/>
        <v>228</v>
      </c>
      <c r="Q56" s="42">
        <f t="shared" si="5"/>
        <v>230</v>
      </c>
      <c r="R56" s="43">
        <f t="shared" si="2"/>
        <v>2091</v>
      </c>
      <c r="S56" s="7"/>
      <c r="T56" s="8"/>
    </row>
    <row r="57" spans="1:20" ht="30" customHeight="1" x14ac:dyDescent="0.25"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7"/>
      <c r="T57" s="8"/>
    </row>
    <row r="58" spans="1:20" ht="30" customHeight="1" x14ac:dyDescent="0.25"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7"/>
      <c r="T58" s="8"/>
    </row>
    <row r="59" spans="1:20" ht="30" customHeight="1" x14ac:dyDescent="0.25">
      <c r="D59" s="4"/>
      <c r="E59" s="4"/>
      <c r="F59" s="13"/>
      <c r="G59" s="4"/>
      <c r="H59" s="13"/>
      <c r="I59" s="14"/>
      <c r="J59" s="17"/>
      <c r="K59" s="14"/>
      <c r="L59" s="14"/>
      <c r="M59" s="13"/>
      <c r="N59" s="14"/>
      <c r="O59" s="4"/>
      <c r="P59" s="4"/>
      <c r="Q59" s="4"/>
      <c r="R59" s="4"/>
      <c r="S59" s="7"/>
      <c r="T59" s="8"/>
    </row>
    <row r="60" spans="1:20" ht="30" customHeight="1" x14ac:dyDescent="0.25">
      <c r="D60" s="4"/>
      <c r="E60" s="4"/>
      <c r="F60" s="14"/>
      <c r="G60" s="4"/>
      <c r="H60" s="14"/>
      <c r="I60" s="14"/>
      <c r="J60" s="14"/>
      <c r="K60" s="14"/>
      <c r="L60" s="14"/>
      <c r="M60" s="14"/>
      <c r="N60" s="14"/>
      <c r="O60" s="4"/>
      <c r="P60" s="4"/>
      <c r="Q60" s="4"/>
      <c r="R60" s="4"/>
      <c r="S60" s="10"/>
      <c r="T60" s="10" t="s">
        <v>26</v>
      </c>
    </row>
    <row r="61" spans="1:20" ht="30" customHeight="1" x14ac:dyDescent="0.25">
      <c r="S61" s="10"/>
      <c r="T61" s="10"/>
    </row>
    <row r="62" spans="1:20" ht="30" customHeight="1" x14ac:dyDescent="0.25">
      <c r="S62" s="10"/>
      <c r="T62" s="10" t="s">
        <v>26</v>
      </c>
    </row>
    <row r="63" spans="1:20" ht="23.25" customHeight="1" x14ac:dyDescent="0.25">
      <c r="D63" s="4"/>
      <c r="S63" s="10"/>
      <c r="T63" s="10"/>
    </row>
    <row r="64" spans="1:20" x14ac:dyDescent="0.25">
      <c r="S64" s="12"/>
      <c r="T64" s="12"/>
    </row>
    <row r="65" spans="19:20" x14ac:dyDescent="0.25">
      <c r="S65" s="4"/>
      <c r="T65" s="4"/>
    </row>
    <row r="66" spans="19:20" ht="24" customHeight="1" x14ac:dyDescent="0.25">
      <c r="S66" s="4"/>
      <c r="T66" s="4"/>
    </row>
    <row r="67" spans="19:20" x14ac:dyDescent="0.25">
      <c r="S67" s="4"/>
      <c r="T67" s="4"/>
    </row>
    <row r="68" spans="19:20" x14ac:dyDescent="0.25">
      <c r="S68" s="4"/>
      <c r="T68" s="4"/>
    </row>
  </sheetData>
  <mergeCells count="3">
    <mergeCell ref="D34:T34"/>
    <mergeCell ref="N32:R32"/>
    <mergeCell ref="M33:R33"/>
  </mergeCells>
  <pageMargins left="0.2" right="0.19" top="0.74803149606299213" bottom="0.72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2275 (4)</vt:lpstr>
      <vt:lpstr>2275 (3)</vt:lpstr>
      <vt:lpstr>2275 (2)</vt:lpstr>
      <vt:lpstr>2275</vt:lpstr>
      <vt:lpstr>2274</vt:lpstr>
      <vt:lpstr>2273</vt:lpstr>
      <vt:lpstr>2271</vt:lpstr>
      <vt:lpstr>2272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2021-12-09T13:24:42Z</dcterms:modified>
</cp:coreProperties>
</file>