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644A34B8-4325-49B5-92DA-827F70D9D800}" xr6:coauthVersionLast="47" xr6:coauthVersionMax="47" xr10:uidLastSave="{00000000-0000-0000-0000-000000000000}"/>
  <bookViews>
    <workbookView xWindow="-120" yWindow="-120" windowWidth="20730" windowHeight="11160" firstSheet="31" activeTab="35" xr2:uid="{00000000-000D-0000-FFFF-FFFF00000000}"/>
  </bookViews>
  <sheets>
    <sheet name="антон" sheetId="4" r:id="rId1"/>
    <sheet name="буки" sheetId="5" r:id="rId2"/>
    <sheet name="гороб" sheetId="6" r:id="rId3"/>
    <sheet name="кривош" sheetId="9" r:id="rId4"/>
    <sheet name="Самгород" sheetId="10" r:id="rId5"/>
    <sheet name="оріх" sheetId="11" r:id="rId6"/>
    <sheet name="шамраївський" sheetId="12" r:id="rId7"/>
    <sheet name="руда" sheetId="13" r:id="rId8"/>
    <sheet name="пустовар" sheetId="14" r:id="rId9"/>
    <sheet name="ліцей" sheetId="19" r:id="rId10"/>
    <sheet name="№1" sheetId="15" r:id="rId11"/>
    <sheet name="№3" sheetId="17" r:id="rId12"/>
    <sheet name="&quot;Перспектива&quot;" sheetId="18" r:id="rId13"/>
    <sheet name="№5" sheetId="20" r:id="rId14"/>
    <sheet name="К.Греб" sheetId="21" r:id="rId15"/>
    <sheet name="Шапіїв" sheetId="22" r:id="rId16"/>
    <sheet name="Тхорів" sheetId="23" r:id="rId17"/>
    <sheet name="Чубин" sheetId="24" r:id="rId18"/>
    <sheet name="Рогіз" sheetId="25" r:id="rId19"/>
    <sheet name="М.Лис" sheetId="26" r:id="rId20"/>
    <sheet name="ЗДО №1" sheetId="27" r:id="rId21"/>
    <sheet name="ЗДО №2" sheetId="28" r:id="rId22"/>
    <sheet name="ЗДО №3" sheetId="29" r:id="rId23"/>
    <sheet name="ЗДО №5" sheetId="30" r:id="rId24"/>
    <sheet name="ЗДО №6" sheetId="31" r:id="rId25"/>
    <sheet name="ЗДО Руда" sheetId="34" r:id="rId26"/>
    <sheet name="цетр.розвитку" sheetId="35" r:id="rId27"/>
    <sheet name="ц.б." sheetId="37" r:id="rId28"/>
    <sheet name="Група ц.гос" sheetId="38" r:id="rId29"/>
    <sheet name="лог" sheetId="39" r:id="rId30"/>
    <sheet name="ДЮСШ" sheetId="40" r:id="rId31"/>
    <sheet name="ЦДЮТ" sheetId="41" r:id="rId32"/>
    <sheet name="Д.Б." sheetId="42" r:id="rId33"/>
    <sheet name="Д" sheetId="46" r:id="rId34"/>
    <sheet name="тхорівка -філія" sheetId="50" r:id="rId35"/>
    <sheet name="травень №2" sheetId="52" r:id="rId36"/>
    <sheet name="Тхор-філія 01.03" sheetId="58" r:id="rId37"/>
    <sheet name="№2 зфілією 01.03" sheetId="60" r:id="rId38"/>
  </sheets>
  <calcPr calcId="191029"/>
</workbook>
</file>

<file path=xl/calcChain.xml><?xml version="1.0" encoding="utf-8"?>
<calcChain xmlns="http://schemas.openxmlformats.org/spreadsheetml/2006/main">
  <c r="E22" i="58" l="1"/>
  <c r="D22" i="58"/>
  <c r="G21" i="58"/>
  <c r="G20" i="58"/>
  <c r="G19" i="58"/>
  <c r="G18" i="58"/>
  <c r="G17" i="58"/>
  <c r="G16" i="58"/>
  <c r="G15" i="58"/>
  <c r="G14" i="58"/>
  <c r="F14" i="58"/>
  <c r="G13" i="58"/>
  <c r="F13" i="58"/>
  <c r="G12" i="58"/>
  <c r="G22" i="58" s="1"/>
  <c r="F12" i="58"/>
  <c r="E33" i="60"/>
  <c r="D33" i="60"/>
  <c r="G32" i="60"/>
  <c r="G31" i="60"/>
  <c r="G30" i="60"/>
  <c r="G29" i="60"/>
  <c r="G28" i="60"/>
  <c r="G27" i="60"/>
  <c r="G26" i="60"/>
  <c r="G25" i="60"/>
  <c r="G24" i="60"/>
  <c r="G23" i="60"/>
  <c r="G22" i="60"/>
  <c r="F21" i="60"/>
  <c r="G21" i="60" s="1"/>
  <c r="F20" i="60"/>
  <c r="G20" i="60" s="1"/>
  <c r="F19" i="60"/>
  <c r="G19" i="60" s="1"/>
  <c r="F18" i="60"/>
  <c r="G18" i="60" s="1"/>
  <c r="F17" i="60"/>
  <c r="G17" i="60" s="1"/>
  <c r="F16" i="60"/>
  <c r="G16" i="60" s="1"/>
  <c r="F15" i="60"/>
  <c r="G15" i="60" s="1"/>
  <c r="F14" i="60"/>
  <c r="G14" i="60" s="1"/>
  <c r="F13" i="60"/>
  <c r="G13" i="60" s="1"/>
  <c r="F12" i="60"/>
  <c r="G12" i="60" s="1"/>
  <c r="G33" i="60" l="1"/>
  <c r="G30" i="18"/>
  <c r="G33" i="18"/>
  <c r="G26" i="17"/>
  <c r="G26" i="15"/>
  <c r="G24" i="19"/>
  <c r="G29" i="10"/>
  <c r="F19" i="10"/>
  <c r="G19" i="10" s="1"/>
  <c r="G28" i="10"/>
  <c r="F16" i="10"/>
  <c r="G16" i="10" s="1"/>
  <c r="G30" i="10"/>
  <c r="G25" i="11"/>
  <c r="G29" i="9"/>
  <c r="F29" i="9"/>
  <c r="G28" i="52"/>
  <c r="F17" i="46"/>
  <c r="G17" i="46" s="1"/>
  <c r="G25" i="46"/>
  <c r="G18" i="46"/>
  <c r="F15" i="46"/>
  <c r="G15" i="46" s="1"/>
  <c r="D29" i="38" l="1"/>
  <c r="F13" i="35"/>
  <c r="G13" i="35" s="1"/>
  <c r="G17" i="34"/>
  <c r="G15" i="34"/>
  <c r="F15" i="34"/>
  <c r="G21" i="31"/>
  <c r="F14" i="31"/>
  <c r="G14" i="31" s="1"/>
  <c r="F20" i="31"/>
  <c r="G20" i="31" s="1"/>
  <c r="G15" i="30"/>
  <c r="F13" i="30"/>
  <c r="G13" i="30" s="1"/>
  <c r="G16" i="29"/>
  <c r="G14" i="29"/>
  <c r="F14" i="29"/>
  <c r="E29" i="28"/>
  <c r="D29" i="28"/>
  <c r="G20" i="28"/>
  <c r="F20" i="28"/>
  <c r="G21" i="28"/>
  <c r="F14" i="28"/>
  <c r="G14" i="28" s="1"/>
  <c r="G18" i="27" l="1"/>
  <c r="F14" i="27"/>
  <c r="G14" i="27" s="1"/>
  <c r="F15" i="40"/>
  <c r="F14" i="40"/>
  <c r="G26" i="26"/>
  <c r="G24" i="26"/>
  <c r="G23" i="26"/>
  <c r="F19" i="26"/>
  <c r="G19" i="26" s="1"/>
  <c r="F18" i="26"/>
  <c r="G18" i="26" s="1"/>
  <c r="F17" i="26"/>
  <c r="G17" i="26" s="1"/>
  <c r="F16" i="24" l="1"/>
  <c r="G16" i="24" s="1"/>
  <c r="G19" i="24"/>
  <c r="G23" i="24"/>
  <c r="G16" i="21"/>
  <c r="G21" i="20"/>
  <c r="F21" i="20"/>
  <c r="G22" i="20"/>
  <c r="F20" i="20"/>
  <c r="G20" i="20" s="1"/>
  <c r="G30" i="20"/>
  <c r="G29" i="20"/>
  <c r="F19" i="20"/>
  <c r="G19" i="20" s="1"/>
  <c r="F18" i="20"/>
  <c r="G18" i="20" s="1"/>
  <c r="G28" i="18"/>
  <c r="F24" i="18"/>
  <c r="G24" i="18" s="1"/>
  <c r="G29" i="18"/>
  <c r="F18" i="18"/>
  <c r="G18" i="18" s="1"/>
  <c r="F21" i="18"/>
  <c r="G21" i="18" s="1"/>
  <c r="G22" i="17"/>
  <c r="G24" i="17"/>
  <c r="G23" i="17"/>
  <c r="F21" i="17"/>
  <c r="G21" i="17" s="1"/>
  <c r="F19" i="17"/>
  <c r="G19" i="17" s="1"/>
  <c r="F16" i="17"/>
  <c r="G16" i="17" s="1"/>
  <c r="G29" i="15"/>
  <c r="F19" i="15"/>
  <c r="G19" i="15" s="1"/>
  <c r="G22" i="15"/>
  <c r="F16" i="15"/>
  <c r="G16" i="15" s="1"/>
  <c r="G20" i="19"/>
  <c r="F17" i="19"/>
  <c r="G17" i="19" s="1"/>
  <c r="G22" i="19"/>
  <c r="G21" i="19"/>
  <c r="F19" i="19"/>
  <c r="G19" i="19" s="1"/>
  <c r="G18" i="14"/>
  <c r="F18" i="14"/>
  <c r="G17" i="14"/>
  <c r="F17" i="14"/>
  <c r="G26" i="14"/>
  <c r="F16" i="14"/>
  <c r="G16" i="14" s="1"/>
  <c r="G25" i="14"/>
  <c r="G27" i="14"/>
  <c r="G23" i="13"/>
  <c r="F15" i="13"/>
  <c r="G15" i="13" s="1"/>
  <c r="G17" i="13"/>
  <c r="F20" i="12"/>
  <c r="G20" i="12" s="1"/>
  <c r="F19" i="12"/>
  <c r="G19" i="12" s="1"/>
  <c r="F18" i="12"/>
  <c r="G18" i="12" s="1"/>
  <c r="G28" i="12"/>
  <c r="G27" i="12"/>
  <c r="F17" i="12"/>
  <c r="G17" i="12" s="1"/>
  <c r="G26" i="12"/>
  <c r="G29" i="12"/>
  <c r="F14" i="11"/>
  <c r="G14" i="11" s="1"/>
  <c r="G24" i="11"/>
  <c r="F15" i="11"/>
  <c r="G15" i="11" s="1"/>
  <c r="D32" i="10"/>
  <c r="G31" i="10"/>
  <c r="F22" i="10"/>
  <c r="G22" i="10" s="1"/>
  <c r="F20" i="9"/>
  <c r="G20" i="9" s="1"/>
  <c r="F21" i="9"/>
  <c r="G21" i="9" s="1"/>
  <c r="F21" i="6"/>
  <c r="G21" i="6" s="1"/>
  <c r="F22" i="6"/>
  <c r="G22" i="6" s="1"/>
  <c r="G33" i="5"/>
  <c r="F23" i="5"/>
  <c r="G23" i="5" s="1"/>
  <c r="F24" i="5"/>
  <c r="G24" i="5" s="1"/>
  <c r="E24" i="13" l="1"/>
  <c r="E33" i="31"/>
  <c r="G32" i="31"/>
  <c r="G31" i="31"/>
  <c r="G30" i="31"/>
  <c r="G29" i="31"/>
  <c r="G28" i="31"/>
  <c r="G27" i="31"/>
  <c r="G26" i="31"/>
  <c r="G25" i="31"/>
  <c r="G24" i="31"/>
  <c r="G23" i="31"/>
  <c r="G22" i="31"/>
  <c r="F19" i="31"/>
  <c r="G19" i="31" s="1"/>
  <c r="F18" i="31"/>
  <c r="G18" i="31" s="1"/>
  <c r="F17" i="31"/>
  <c r="G17" i="31" s="1"/>
  <c r="F16" i="31"/>
  <c r="G16" i="31" s="1"/>
  <c r="F15" i="31"/>
  <c r="G15" i="31" s="1"/>
  <c r="F13" i="31"/>
  <c r="G13" i="31" s="1"/>
  <c r="E24" i="34"/>
  <c r="G23" i="34"/>
  <c r="G22" i="34"/>
  <c r="G21" i="34"/>
  <c r="G20" i="34"/>
  <c r="G19" i="34"/>
  <c r="G18" i="34"/>
  <c r="F16" i="34"/>
  <c r="G16" i="34" s="1"/>
  <c r="F14" i="34"/>
  <c r="G14" i="34" s="1"/>
  <c r="G24" i="34" s="1"/>
  <c r="E33" i="52"/>
  <c r="G32" i="52"/>
  <c r="G31" i="52"/>
  <c r="G30" i="52"/>
  <c r="G29" i="52"/>
  <c r="G27" i="52"/>
  <c r="G26" i="52"/>
  <c r="G25" i="52"/>
  <c r="G22" i="52"/>
  <c r="G19" i="52"/>
  <c r="F18" i="52"/>
  <c r="G18" i="52" s="1"/>
  <c r="F17" i="52"/>
  <c r="G17" i="52" s="1"/>
  <c r="F21" i="52"/>
  <c r="G21" i="52" s="1"/>
  <c r="F20" i="52"/>
  <c r="G20" i="52" s="1"/>
  <c r="F24" i="52"/>
  <c r="G24" i="52" s="1"/>
  <c r="F23" i="52"/>
  <c r="G23" i="52" s="1"/>
  <c r="F12" i="52"/>
  <c r="G12" i="52" s="1"/>
  <c r="F13" i="52"/>
  <c r="G13" i="52"/>
  <c r="F14" i="52"/>
  <c r="G14" i="52" s="1"/>
  <c r="G16" i="52"/>
  <c r="F15" i="52"/>
  <c r="G15" i="52" s="1"/>
  <c r="E22" i="50"/>
  <c r="G16" i="50"/>
  <c r="G17" i="50"/>
  <c r="G18" i="50"/>
  <c r="G19" i="50"/>
  <c r="G20" i="50"/>
  <c r="G21" i="50"/>
  <c r="F12" i="50"/>
  <c r="G12" i="50" s="1"/>
  <c r="G22" i="50" s="1"/>
  <c r="F13" i="50"/>
  <c r="G13" i="50"/>
  <c r="G15" i="50"/>
  <c r="G14" i="50"/>
  <c r="F14" i="50"/>
  <c r="G33" i="46"/>
  <c r="G31" i="46"/>
  <c r="G30" i="46"/>
  <c r="G29" i="46"/>
  <c r="G27" i="46"/>
  <c r="G26" i="46"/>
  <c r="G24" i="46"/>
  <c r="G23" i="46"/>
  <c r="G22" i="46"/>
  <c r="G21" i="46"/>
  <c r="G20" i="46"/>
  <c r="G19" i="46"/>
  <c r="E34" i="46"/>
  <c r="F32" i="46"/>
  <c r="G32" i="46" s="1"/>
  <c r="F16" i="46"/>
  <c r="G16" i="46" s="1"/>
  <c r="F11" i="46"/>
  <c r="G11" i="46" s="1"/>
  <c r="F12" i="46"/>
  <c r="G12" i="46" s="1"/>
  <c r="F13" i="46"/>
  <c r="G13" i="46" s="1"/>
  <c r="F14" i="46"/>
  <c r="G14" i="46" s="1"/>
  <c r="E29" i="42"/>
  <c r="G20" i="42"/>
  <c r="G21" i="42"/>
  <c r="G22" i="42"/>
  <c r="G23" i="42"/>
  <c r="G24" i="42"/>
  <c r="G25" i="42"/>
  <c r="G26" i="42"/>
  <c r="G27" i="42"/>
  <c r="G28" i="42"/>
  <c r="F14" i="42"/>
  <c r="G14" i="42" s="1"/>
  <c r="F15" i="42"/>
  <c r="G15" i="42"/>
  <c r="F16" i="42"/>
  <c r="G16" i="42"/>
  <c r="F17" i="42"/>
  <c r="G17" i="42"/>
  <c r="G19" i="42"/>
  <c r="G18" i="42"/>
  <c r="F18" i="42"/>
  <c r="G17" i="41"/>
  <c r="G18" i="41"/>
  <c r="G19" i="41"/>
  <c r="G20" i="41"/>
  <c r="G21" i="41"/>
  <c r="G16" i="41"/>
  <c r="E23" i="40"/>
  <c r="D23" i="40"/>
  <c r="F17" i="40"/>
  <c r="F18" i="40"/>
  <c r="F19" i="40"/>
  <c r="F20" i="40"/>
  <c r="F21" i="40"/>
  <c r="F22" i="40"/>
  <c r="F16" i="40"/>
  <c r="F23" i="40" s="1"/>
  <c r="F13" i="41"/>
  <c r="G13" i="41" s="1"/>
  <c r="F14" i="41"/>
  <c r="G14" i="41" s="1"/>
  <c r="F15" i="41"/>
  <c r="G15" i="41" s="1"/>
  <c r="F12" i="41"/>
  <c r="G12" i="41" s="1"/>
  <c r="E22" i="41"/>
  <c r="G33" i="31" l="1"/>
  <c r="G33" i="52"/>
  <c r="G29" i="42"/>
  <c r="G34" i="46"/>
  <c r="G22" i="41"/>
  <c r="G25" i="4" l="1"/>
  <c r="G24" i="4"/>
  <c r="G23" i="4"/>
  <c r="G22" i="4"/>
  <c r="G21" i="4"/>
  <c r="F26" i="4"/>
  <c r="G26" i="4" s="1"/>
  <c r="G28" i="4"/>
  <c r="F27" i="4"/>
  <c r="G27" i="4" s="1"/>
  <c r="F15" i="4"/>
  <c r="G15" i="4" s="1"/>
  <c r="F16" i="4"/>
  <c r="G16" i="4" s="1"/>
  <c r="G18" i="4"/>
  <c r="F17" i="4"/>
  <c r="G17" i="4" s="1"/>
  <c r="G20" i="4"/>
  <c r="G19" i="4"/>
  <c r="F19" i="4"/>
  <c r="D29" i="4"/>
  <c r="E29" i="4"/>
  <c r="E22" i="30" l="1"/>
  <c r="F14" i="30"/>
  <c r="G14" i="30" s="1"/>
  <c r="G21" i="30"/>
  <c r="G20" i="30"/>
  <c r="G19" i="30"/>
  <c r="G18" i="30"/>
  <c r="G17" i="30"/>
  <c r="G16" i="30"/>
  <c r="F12" i="30"/>
  <c r="G12" i="30" s="1"/>
  <c r="G22" i="30" s="1"/>
  <c r="F13" i="29"/>
  <c r="G13" i="29" s="1"/>
  <c r="F15" i="29"/>
  <c r="G15" i="29" s="1"/>
  <c r="E23" i="29"/>
  <c r="G18" i="29"/>
  <c r="G19" i="29"/>
  <c r="G20" i="29"/>
  <c r="G21" i="29"/>
  <c r="G22" i="29"/>
  <c r="G17" i="29"/>
  <c r="G23" i="28"/>
  <c r="G24" i="28"/>
  <c r="G25" i="28"/>
  <c r="G26" i="28"/>
  <c r="G27" i="28"/>
  <c r="G28" i="28"/>
  <c r="F13" i="28"/>
  <c r="G13" i="28" s="1"/>
  <c r="F19" i="28"/>
  <c r="G19" i="28" s="1"/>
  <c r="F18" i="28"/>
  <c r="G18" i="28" s="1"/>
  <c r="F17" i="28"/>
  <c r="G17" i="28" s="1"/>
  <c r="F16" i="28"/>
  <c r="G16" i="28" s="1"/>
  <c r="F15" i="28"/>
  <c r="G15" i="28" s="1"/>
  <c r="G22" i="28"/>
  <c r="E25" i="27"/>
  <c r="G20" i="27"/>
  <c r="G21" i="27"/>
  <c r="G22" i="27"/>
  <c r="G23" i="27"/>
  <c r="G24" i="27"/>
  <c r="F17" i="27"/>
  <c r="G17" i="27" s="1"/>
  <c r="F16" i="27"/>
  <c r="G16" i="27" s="1"/>
  <c r="F15" i="27"/>
  <c r="G15" i="27" s="1"/>
  <c r="F13" i="27"/>
  <c r="G13" i="27" s="1"/>
  <c r="G25" i="27" s="1"/>
  <c r="G19" i="27"/>
  <c r="G25" i="26"/>
  <c r="G22" i="26"/>
  <c r="G21" i="26"/>
  <c r="G20" i="26"/>
  <c r="F12" i="26"/>
  <c r="G12" i="26" s="1"/>
  <c r="F13" i="26"/>
  <c r="G13" i="26" s="1"/>
  <c r="F14" i="26"/>
  <c r="G14" i="26" s="1"/>
  <c r="F15" i="26"/>
  <c r="G15" i="26" s="1"/>
  <c r="F16" i="26"/>
  <c r="G16" i="26" s="1"/>
  <c r="E27" i="26"/>
  <c r="G17" i="25"/>
  <c r="G16" i="25"/>
  <c r="G15" i="25"/>
  <c r="G19" i="25"/>
  <c r="F18" i="25"/>
  <c r="G18" i="25" s="1"/>
  <c r="G14" i="25"/>
  <c r="F13" i="25"/>
  <c r="G13" i="25" s="1"/>
  <c r="E20" i="25"/>
  <c r="E25" i="24"/>
  <c r="G24" i="24"/>
  <c r="G22" i="24"/>
  <c r="G21" i="24"/>
  <c r="G20" i="24"/>
  <c r="F15" i="24"/>
  <c r="G15" i="24" s="1"/>
  <c r="F14" i="24"/>
  <c r="G14" i="24" s="1"/>
  <c r="F17" i="24"/>
  <c r="G17" i="24" s="1"/>
  <c r="F18" i="24"/>
  <c r="G18" i="24" s="1"/>
  <c r="G17" i="23"/>
  <c r="G18" i="23"/>
  <c r="G19" i="23"/>
  <c r="G20" i="23"/>
  <c r="G21" i="23"/>
  <c r="G22" i="23"/>
  <c r="F13" i="23"/>
  <c r="G13" i="23"/>
  <c r="F14" i="23"/>
  <c r="G14" i="23"/>
  <c r="G16" i="23"/>
  <c r="G15" i="23"/>
  <c r="F15" i="23"/>
  <c r="E23" i="23"/>
  <c r="G23" i="23"/>
  <c r="E21" i="22"/>
  <c r="G17" i="22"/>
  <c r="G18" i="22"/>
  <c r="G19" i="22"/>
  <c r="G20" i="22"/>
  <c r="F13" i="22"/>
  <c r="G13" i="22" s="1"/>
  <c r="F14" i="22"/>
  <c r="G14" i="22" s="1"/>
  <c r="G16" i="22"/>
  <c r="F15" i="22"/>
  <c r="G15" i="22" s="1"/>
  <c r="G18" i="21"/>
  <c r="G19" i="21"/>
  <c r="G20" i="21"/>
  <c r="G21" i="21"/>
  <c r="G22" i="21"/>
  <c r="F13" i="21"/>
  <c r="G13" i="21" s="1"/>
  <c r="F14" i="21"/>
  <c r="G14" i="21" s="1"/>
  <c r="F15" i="21"/>
  <c r="G15" i="21" s="1"/>
  <c r="G17" i="21"/>
  <c r="E23" i="21"/>
  <c r="E41" i="18"/>
  <c r="G40" i="18"/>
  <c r="G39" i="18"/>
  <c r="G38" i="18"/>
  <c r="G37" i="18"/>
  <c r="G36" i="18"/>
  <c r="G35" i="18"/>
  <c r="G34" i="18"/>
  <c r="G32" i="18"/>
  <c r="G31" i="18"/>
  <c r="F27" i="18"/>
  <c r="G27" i="18" s="1"/>
  <c r="F26" i="18"/>
  <c r="G26" i="18" s="1"/>
  <c r="F25" i="18"/>
  <c r="G25" i="18" s="1"/>
  <c r="F23" i="18"/>
  <c r="G23" i="18" s="1"/>
  <c r="F22" i="18"/>
  <c r="G22" i="18" s="1"/>
  <c r="F20" i="18"/>
  <c r="G20" i="18" s="1"/>
  <c r="F19" i="18"/>
  <c r="G19" i="18" s="1"/>
  <c r="F16" i="18"/>
  <c r="G16" i="18" s="1"/>
  <c r="F15" i="18"/>
  <c r="G15" i="18" s="1"/>
  <c r="F14" i="18"/>
  <c r="G14" i="18" s="1"/>
  <c r="F17" i="18"/>
  <c r="G17" i="18" s="1"/>
  <c r="E32" i="17"/>
  <c r="G31" i="17"/>
  <c r="G30" i="17"/>
  <c r="G29" i="17"/>
  <c r="G28" i="17"/>
  <c r="G27" i="17"/>
  <c r="G25" i="17"/>
  <c r="F20" i="17"/>
  <c r="G20" i="17" s="1"/>
  <c r="F18" i="17"/>
  <c r="G18" i="17" s="1"/>
  <c r="F17" i="17"/>
  <c r="G17" i="17" s="1"/>
  <c r="F14" i="17"/>
  <c r="G14" i="17" s="1"/>
  <c r="F13" i="17"/>
  <c r="G13" i="17" s="1"/>
  <c r="F12" i="17"/>
  <c r="G12" i="17" s="1"/>
  <c r="F15" i="17"/>
  <c r="G15" i="17" s="1"/>
  <c r="E30" i="15"/>
  <c r="G28" i="15"/>
  <c r="G27" i="15"/>
  <c r="G25" i="15"/>
  <c r="G24" i="15"/>
  <c r="G23" i="15"/>
  <c r="G21" i="15"/>
  <c r="F20" i="15"/>
  <c r="G20" i="15" s="1"/>
  <c r="F18" i="15"/>
  <c r="G18" i="15" s="1"/>
  <c r="F17" i="15"/>
  <c r="G17" i="15" s="1"/>
  <c r="F14" i="15"/>
  <c r="G14" i="15" s="1"/>
  <c r="F13" i="15"/>
  <c r="G13" i="15" s="1"/>
  <c r="F12" i="15"/>
  <c r="G12" i="15" s="1"/>
  <c r="F15" i="15"/>
  <c r="G15" i="15" s="1"/>
  <c r="E29" i="19"/>
  <c r="G28" i="19"/>
  <c r="G27" i="19"/>
  <c r="G26" i="19"/>
  <c r="G25" i="19"/>
  <c r="G23" i="19"/>
  <c r="F18" i="19"/>
  <c r="G18" i="19" s="1"/>
  <c r="F15" i="19"/>
  <c r="G15" i="19" s="1"/>
  <c r="F14" i="19"/>
  <c r="G14" i="19" s="1"/>
  <c r="F13" i="19"/>
  <c r="G13" i="19" s="1"/>
  <c r="F16" i="19"/>
  <c r="G16" i="19" s="1"/>
  <c r="E28" i="14"/>
  <c r="G19" i="14"/>
  <c r="G20" i="14"/>
  <c r="G21" i="14"/>
  <c r="G22" i="14"/>
  <c r="G23" i="14"/>
  <c r="G24" i="14"/>
  <c r="F15" i="14"/>
  <c r="G15" i="14" s="1"/>
  <c r="F14" i="14"/>
  <c r="G14" i="14" s="1"/>
  <c r="F13" i="14"/>
  <c r="G13" i="14" s="1"/>
  <c r="F12" i="14"/>
  <c r="G12" i="14" s="1"/>
  <c r="G22" i="13"/>
  <c r="G21" i="13"/>
  <c r="G20" i="13"/>
  <c r="G19" i="13"/>
  <c r="G18" i="13"/>
  <c r="F14" i="13"/>
  <c r="G14" i="13" s="1"/>
  <c r="F13" i="13"/>
  <c r="G13" i="13" s="1"/>
  <c r="F12" i="13"/>
  <c r="F16" i="13"/>
  <c r="G16" i="13" s="1"/>
  <c r="E30" i="12"/>
  <c r="G25" i="12"/>
  <c r="G24" i="12"/>
  <c r="G23" i="12"/>
  <c r="G22" i="12"/>
  <c r="F21" i="12"/>
  <c r="G21" i="12" s="1"/>
  <c r="F15" i="12"/>
  <c r="G15" i="12" s="1"/>
  <c r="F14" i="12"/>
  <c r="G14" i="12" s="1"/>
  <c r="F13" i="12"/>
  <c r="G13" i="12" s="1"/>
  <c r="F16" i="12"/>
  <c r="G16" i="12" s="1"/>
  <c r="E26" i="11"/>
  <c r="G23" i="11"/>
  <c r="G22" i="11"/>
  <c r="G21" i="11"/>
  <c r="G20" i="11"/>
  <c r="G19" i="11"/>
  <c r="F16" i="11"/>
  <c r="G16" i="11" s="1"/>
  <c r="F13" i="11"/>
  <c r="G13" i="11" s="1"/>
  <c r="F12" i="11"/>
  <c r="G12" i="11" s="1"/>
  <c r="G18" i="11"/>
  <c r="F17" i="11"/>
  <c r="G17" i="11" s="1"/>
  <c r="E32" i="10"/>
  <c r="G27" i="10"/>
  <c r="G26" i="10"/>
  <c r="G25" i="10"/>
  <c r="G24" i="10"/>
  <c r="G23" i="10"/>
  <c r="F21" i="10"/>
  <c r="G21" i="10" s="1"/>
  <c r="F20" i="10"/>
  <c r="G20" i="10" s="1"/>
  <c r="F18" i="10"/>
  <c r="G18" i="10" s="1"/>
  <c r="F17" i="10"/>
  <c r="G17" i="10" s="1"/>
  <c r="F15" i="10"/>
  <c r="G15" i="10" s="1"/>
  <c r="F14" i="10"/>
  <c r="G14" i="10" s="1"/>
  <c r="F13" i="10"/>
  <c r="G13" i="10" s="1"/>
  <c r="F12" i="10"/>
  <c r="G12" i="10" s="1"/>
  <c r="E34" i="9"/>
  <c r="G22" i="9"/>
  <c r="G23" i="9"/>
  <c r="G24" i="9"/>
  <c r="G25" i="9"/>
  <c r="G26" i="9"/>
  <c r="G27" i="9"/>
  <c r="G28" i="9"/>
  <c r="G30" i="9"/>
  <c r="G31" i="9"/>
  <c r="G32" i="9"/>
  <c r="G33" i="9"/>
  <c r="F13" i="9"/>
  <c r="G13" i="9" s="1"/>
  <c r="F14" i="9"/>
  <c r="G14" i="9" s="1"/>
  <c r="F15" i="9"/>
  <c r="G15" i="9" s="1"/>
  <c r="F16" i="9"/>
  <c r="G16" i="9" s="1"/>
  <c r="F17" i="9"/>
  <c r="G17" i="9" s="1"/>
  <c r="F18" i="9"/>
  <c r="G18" i="9" s="1"/>
  <c r="F19" i="9"/>
  <c r="G19" i="9" s="1"/>
  <c r="F12" i="9"/>
  <c r="G12" i="9" s="1"/>
  <c r="E32" i="6"/>
  <c r="G23" i="6"/>
  <c r="G24" i="6"/>
  <c r="G25" i="6"/>
  <c r="G26" i="6"/>
  <c r="G27" i="6"/>
  <c r="G28" i="6"/>
  <c r="G29" i="6"/>
  <c r="G30" i="6"/>
  <c r="G31" i="6"/>
  <c r="F14" i="6"/>
  <c r="G14" i="6" s="1"/>
  <c r="F15" i="6"/>
  <c r="G15" i="6"/>
  <c r="F16" i="6"/>
  <c r="G16" i="6"/>
  <c r="F17" i="6"/>
  <c r="G17" i="6"/>
  <c r="F18" i="6"/>
  <c r="G18" i="6"/>
  <c r="F19" i="6"/>
  <c r="G19" i="6"/>
  <c r="F20" i="6"/>
  <c r="G20" i="6"/>
  <c r="F13" i="6"/>
  <c r="G13" i="6" s="1"/>
  <c r="E12" i="39"/>
  <c r="F11" i="39"/>
  <c r="G11" i="39" s="1"/>
  <c r="G12" i="39" s="1"/>
  <c r="E29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13" i="38"/>
  <c r="E16" i="35"/>
  <c r="E16" i="37"/>
  <c r="F13" i="37"/>
  <c r="F14" i="37"/>
  <c r="F15" i="37"/>
  <c r="F12" i="37"/>
  <c r="G14" i="35"/>
  <c r="F14" i="35"/>
  <c r="G12" i="35"/>
  <c r="F12" i="35"/>
  <c r="G15" i="35"/>
  <c r="E35" i="5"/>
  <c r="G25" i="5"/>
  <c r="G26" i="5"/>
  <c r="G27" i="5"/>
  <c r="G28" i="5"/>
  <c r="G29" i="5"/>
  <c r="G30" i="5"/>
  <c r="G31" i="5"/>
  <c r="G32" i="5"/>
  <c r="G34" i="5"/>
  <c r="F15" i="5"/>
  <c r="G15" i="5" s="1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2" i="5"/>
  <c r="G22" i="5" s="1"/>
  <c r="F14" i="5"/>
  <c r="G14" i="5" s="1"/>
  <c r="G29" i="4"/>
  <c r="E34" i="20"/>
  <c r="G23" i="20"/>
  <c r="G24" i="20"/>
  <c r="G25" i="20"/>
  <c r="G26" i="20"/>
  <c r="G27" i="20"/>
  <c r="G28" i="20"/>
  <c r="G31" i="20"/>
  <c r="G32" i="20"/>
  <c r="G33" i="20"/>
  <c r="F14" i="20"/>
  <c r="G14" i="20" s="1"/>
  <c r="F15" i="20"/>
  <c r="G15" i="20" s="1"/>
  <c r="F16" i="20"/>
  <c r="G16" i="20" s="1"/>
  <c r="F17" i="20"/>
  <c r="G17" i="20" s="1"/>
  <c r="F13" i="20"/>
  <c r="G13" i="20" s="1"/>
  <c r="D35" i="5"/>
  <c r="D34" i="9"/>
  <c r="D30" i="12"/>
  <c r="D23" i="23"/>
  <c r="D25" i="24"/>
  <c r="D20" i="25"/>
  <c r="D25" i="27"/>
  <c r="D22" i="30"/>
  <c r="D33" i="52"/>
  <c r="D22" i="50"/>
  <c r="D34" i="46"/>
  <c r="D29" i="42"/>
  <c r="D12" i="39"/>
  <c r="D24" i="34"/>
  <c r="D16" i="35"/>
  <c r="D16" i="37"/>
  <c r="D22" i="41"/>
  <c r="D33" i="31"/>
  <c r="D23" i="29"/>
  <c r="D27" i="26"/>
  <c r="D32" i="17"/>
  <c r="D41" i="18"/>
  <c r="D24" i="13"/>
  <c r="D26" i="11"/>
  <c r="D32" i="6"/>
  <c r="G16" i="35" l="1"/>
  <c r="F29" i="38"/>
  <c r="G29" i="28"/>
  <c r="F16" i="37"/>
  <c r="G32" i="17"/>
  <c r="G23" i="21"/>
  <c r="G29" i="19"/>
  <c r="G12" i="13"/>
  <c r="G24" i="13" s="1"/>
  <c r="G26" i="11"/>
  <c r="G32" i="6"/>
  <c r="G30" i="15"/>
  <c r="G28" i="14"/>
  <c r="G21" i="22"/>
  <c r="G35" i="5"/>
  <c r="G32" i="10"/>
  <c r="G34" i="9"/>
  <c r="G41" i="18"/>
  <c r="G30" i="12"/>
  <c r="G25" i="24"/>
  <c r="G23" i="29"/>
  <c r="G27" i="26"/>
  <c r="G20" i="25"/>
  <c r="G34" i="20"/>
  <c r="D21" i="22"/>
  <c r="D23" i="21"/>
  <c r="D29" i="19"/>
  <c r="D34" i="20" l="1"/>
  <c r="D30" i="15" l="1"/>
  <c r="D28" i="14"/>
</calcChain>
</file>

<file path=xl/sharedStrings.xml><?xml version="1.0" encoding="utf-8"?>
<sst xmlns="http://schemas.openxmlformats.org/spreadsheetml/2006/main" count="1861" uniqueCount="376">
  <si>
    <t>Група централізованого  господарського обслуговування</t>
  </si>
  <si>
    <t>Централізована бухгалтерія</t>
  </si>
  <si>
    <t>Гардеробник</t>
  </si>
  <si>
    <t>Підсобний робітник</t>
  </si>
  <si>
    <t>Двірник</t>
  </si>
  <si>
    <t>Сторож1.</t>
  </si>
  <si>
    <t>Практичний психолог</t>
  </si>
  <si>
    <t xml:space="preserve"> </t>
  </si>
  <si>
    <t>Всього</t>
  </si>
  <si>
    <t xml:space="preserve">Директор </t>
  </si>
  <si>
    <t xml:space="preserve">Головний економіст </t>
  </si>
  <si>
    <t>Погоджено Голова профспілкового комітету</t>
  </si>
  <si>
    <t>Вихователь ГПД</t>
  </si>
  <si>
    <t>Приміщення  с.Красноліси</t>
  </si>
  <si>
    <t>Секретар-друкарка</t>
  </si>
  <si>
    <t>Сквирський академічний ліцей №2 Сквирської міської ради Київської області</t>
  </si>
  <si>
    <t>О.ЗАБОЛОТНИЙ</t>
  </si>
  <si>
    <t>О.ЛУЦЕНКО</t>
  </si>
  <si>
    <t>Г.ПОЛІЩУК</t>
  </si>
  <si>
    <t>Сквирський заклад дошкільної освіти (ясла-садок) №5 "Калинка" Сквирської міської ради Київської області</t>
  </si>
  <si>
    <t>Ю.КАРБІВСЬКА</t>
  </si>
  <si>
    <t>Н.ВОЙЦЕХІВСЬКА</t>
  </si>
  <si>
    <t>С.ОСКІЛКО</t>
  </si>
  <si>
    <t>Л.КУЛЬБАБЕНКО</t>
  </si>
  <si>
    <t>Рудянський заклад дошкільної освіти (ясла-садок)  "Сонечко" Сквирської міської ради Київської області</t>
  </si>
  <si>
    <t>Л.КОТЯЙ</t>
  </si>
  <si>
    <t>Заступник головного бухгалтера</t>
  </si>
  <si>
    <t>Логопедичний пункт</t>
  </si>
  <si>
    <t>Заступник директора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</si>
  <si>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</si>
  <si>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Сквирський академічний ліцей  Сквирської міської ради Київської області</t>
  </si>
  <si>
    <t>Сквирський центр дитячої юнацької творчості Сквирської міської ради Київської області</t>
  </si>
  <si>
    <t>С.СИДОРЕНКО</t>
  </si>
  <si>
    <t>В.КРУГЛІЙ</t>
  </si>
  <si>
    <t>Ю.НІКОЛАЄНКО</t>
  </si>
  <si>
    <t>Г.СОПІЖЕНКО</t>
  </si>
  <si>
    <t>В.СИЧ</t>
  </si>
  <si>
    <t>О.ГОНЧАРУК</t>
  </si>
  <si>
    <t>Н.ДЯЧУК</t>
  </si>
  <si>
    <t>Л.ТУПАЙЛО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</si>
  <si>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</si>
  <si>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Н.МАЙОРКО</t>
  </si>
  <si>
    <t>Л.ЛУБКІВСЬКА</t>
  </si>
  <si>
    <t>Підсобний працівник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</si>
  <si>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</si>
  <si>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</si>
  <si>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</si>
  <si>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С.ІЛЬЧЕНКО</t>
  </si>
  <si>
    <t>Т.ДЗЕРА</t>
  </si>
  <si>
    <t>Г.ВОЛКОТРУБ</t>
  </si>
  <si>
    <t>Інженер програміст</t>
  </si>
  <si>
    <t>станом на 01.01.2022р.</t>
  </si>
  <si>
    <t>Штатний розпис</t>
  </si>
  <si>
    <t>О.ВИГІВСЬКА</t>
  </si>
  <si>
    <t xml:space="preserve">                                                          В. ЛЕВІЦЬКА</t>
  </si>
  <si>
    <t>Назва посади</t>
  </si>
  <si>
    <t>Кількість штатних одиниць</t>
  </si>
  <si>
    <t>В.ЛЕВІЦЬКА</t>
  </si>
  <si>
    <t>Педагог-організатор</t>
  </si>
  <si>
    <t>Педагог-соціальний</t>
  </si>
  <si>
    <t>Дулицький навчально-виховний комплекс " заклад загальної  середньої  освіти  І-ІІІст.- заклад дошкільної освіти "                              Сквирської міської ради київської області</t>
  </si>
  <si>
    <t>Самгородоцький навчально-виховний комлекс" заклад загальної   середньої освіти І-ІІІст -заклад  дошкільної освіти" Сквирської міської ради Київської області</t>
  </si>
  <si>
    <t>Оріховецький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</si>
  <si>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Пустоварівський навчально-виховний комплекс  "заклад загальної середньої освіти І-ІІІст.- заклад дошкільної освіти" Сквирської міської ради Київської області</t>
  </si>
  <si>
    <t>Сквирський заклад загальної  середньої  освіти і-ІІІст. №1 ім.М.Ольшевського                                                                               Сквирської  міської ради Київської області</t>
  </si>
  <si>
    <t>Електромонтер з ремонту та обслуговуван-ня  електроустаткування</t>
  </si>
  <si>
    <t>Сквирський заклад загальної  середньої освіти  І-ІІІст. №3 імені Петра Тисьменецького                                                              Сквирської  міської ради Київської області</t>
  </si>
  <si>
    <t>Сквирський академічний ліцей  інформаційних технологій "Перспектива"                                                                                                     Сквирської міської ради Київської області</t>
  </si>
  <si>
    <t xml:space="preserve">В.о.директора                                                            </t>
  </si>
  <si>
    <t>Сквирський  навчально-виховний  комплекс "заклад  загальної  середньої освіти  І-ІІІст.№5 -                                                                        заклад дошкільної освіти" Сквирської міської ради Київської області</t>
  </si>
  <si>
    <t xml:space="preserve">                      В.ЛЕВІЦЬКА</t>
  </si>
  <si>
    <t>Сквирський заклад дошкільної освіти (ясла-садок) комбінованого  типу  №6 "Ромашка"                                                                       Сквирської міської ради Київської області</t>
  </si>
  <si>
    <t xml:space="preserve">       О.ЗАБОЛОТНИЙ</t>
  </si>
  <si>
    <t>Сквирський дитячий  будинок "Надія"  Сквирської міської ради Київської області</t>
  </si>
  <si>
    <t>Кам'яногребельська початкова школа Сквирської міської ради Київської області</t>
  </si>
  <si>
    <t>Заступник директора з навчальної роботи</t>
  </si>
  <si>
    <t>Заступник директора з навчальної  роботи</t>
  </si>
  <si>
    <t>Заступник директора з навчально-виховної роботи</t>
  </si>
  <si>
    <t>Заступник директора  навчально-виховної роботи</t>
  </si>
  <si>
    <t>Заступник директора з  навчально-виховної роботи</t>
  </si>
  <si>
    <t>Заступник директора з навчальної роботи.</t>
  </si>
  <si>
    <t>Заступник директора з навчально-виховної роботи.</t>
  </si>
  <si>
    <t>Заступник завідувача філії з   навчально- виховної роботи в опорній школі</t>
  </si>
  <si>
    <t>Заступник директора з виховної роботи.</t>
  </si>
  <si>
    <t>Заступник директора з навчальної  роботи.</t>
  </si>
  <si>
    <t>Додаток 2</t>
  </si>
  <si>
    <t>Додаток 3</t>
  </si>
  <si>
    <t>Додаток  4</t>
  </si>
  <si>
    <t>Додаток 5</t>
  </si>
  <si>
    <t>Додаток  6</t>
  </si>
  <si>
    <t>Додаток  7</t>
  </si>
  <si>
    <t>Додаток 8</t>
  </si>
  <si>
    <t>Додаток 9</t>
  </si>
  <si>
    <t>Додаток 12</t>
  </si>
  <si>
    <t>Додаток 13</t>
  </si>
  <si>
    <t>Додаток 14</t>
  </si>
  <si>
    <t>Додаток 17</t>
  </si>
  <si>
    <t>Додаток 18</t>
  </si>
  <si>
    <t>Додаток 19</t>
  </si>
  <si>
    <t>Додаток 21</t>
  </si>
  <si>
    <t>Додаток 22</t>
  </si>
  <si>
    <t>Додаток 23</t>
  </si>
  <si>
    <t>Додаток 33</t>
  </si>
  <si>
    <t xml:space="preserve">     Додаток 1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</si>
  <si>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</si>
  <si>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                    від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</si>
  <si>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від  23.12.2021року  №  33-15-VІІІ                                                                                 Голова Сквирської міської ради                                                                </t>
  </si>
  <si>
    <t>В.МАЛІНОВСЬКА</t>
  </si>
  <si>
    <t>Тхорівської  філія  Сквирського академічного ліцею №2   Сквирської міської ради Київської області</t>
  </si>
  <si>
    <t>Л.САРАФИНЮК</t>
  </si>
  <si>
    <t>станом на 01.05.2022р.</t>
  </si>
  <si>
    <t xml:space="preserve">Антонівський  навчально-виховний комплекс "заклад загальної  освіти І-ІІст.- заклад дошкільної освіти " </t>
  </si>
  <si>
    <t>Сквирської міської ради Київської області</t>
  </si>
  <si>
    <t>№ п/п</t>
  </si>
  <si>
    <t>Посадовий оклад (грн.)</t>
  </si>
  <si>
    <t>Тарифний розряд</t>
  </si>
  <si>
    <t xml:space="preserve">                            </t>
  </si>
  <si>
    <t>Додаток 20</t>
  </si>
  <si>
    <t>заклад дошкільної освіти"  Сквирської міської ради Київської області</t>
  </si>
  <si>
    <t>Додаток 26</t>
  </si>
  <si>
    <t>О.ПОЛЬГУН</t>
  </si>
  <si>
    <t>Директор</t>
  </si>
  <si>
    <t>В. ЛЕВІЦЬКА</t>
  </si>
  <si>
    <t xml:space="preserve"> В. ЛЕВІЦЬКА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</si>
  <si>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від                                 №                                                                                   Голова Сквирської міської ради                                                                </t>
  </si>
  <si>
    <t>С.ІВАНЕЦЬ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</si>
  <si>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від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</si>
  <si>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від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</si>
  <si>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Чубинецький навчально-виховний комплекс "заклад  загальної середньої освіти І-ІІ ступенів  -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</si>
  <si>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від                     №                                                                                   Голова Сквирської міської ради                                                                </t>
  </si>
  <si>
    <t>Буківський навчально-виховний  комплекс " заклад  загальної  середньої освіти І-ІІІ ст.- заклад дошкільної освіти "</t>
  </si>
  <si>
    <t>Сквирської  міської ради Київської області</t>
  </si>
  <si>
    <t>Рудянська філія Шамраївського навчально-виховного комплексу " заклад  загальної середньої освіти І-ІІст." Сквирської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</si>
  <si>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</si>
  <si>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Сквирська  дитячо-юнацька спортивна школа  ім.Воропая П.М. Сквирської міської ради  Київської області</t>
  </si>
  <si>
    <t>Сквирський заклад дошкільної освіти (ясла-садок) №3 "Берізка" Сквирської міської ради Київської області</t>
  </si>
  <si>
    <t>Сквирський заклад дошкільної освіти (ясла-садок) комбінованого  типу  №2 "Малятко"  Сквирської міської ради Київської області</t>
  </si>
  <si>
    <t>Сквирський заклад дошкільної освіти (ясла-садок) комбінованого  типу "Світанок"  №1 Сквирської міської ради Київської області</t>
  </si>
  <si>
    <t>Малолисовецький навчально-виховний комплекс "заклад  загальної середньої освіти І-ІІ ступенів  -  заклад дошкільної освіти"  Сквирської міської ради Київської області</t>
  </si>
  <si>
    <t>Комунальний заклад  Сквирської міської  ради " Сквирський центр професійного розвитку педагогічних працівників"</t>
  </si>
  <si>
    <t xml:space="preserve">Директор школи </t>
  </si>
  <si>
    <t xml:space="preserve">Керівник гуртка </t>
  </si>
  <si>
    <t xml:space="preserve">Завідувач  господарства </t>
  </si>
  <si>
    <t xml:space="preserve">Педагог-організатор </t>
  </si>
  <si>
    <t>Бібліотекар-</t>
  </si>
  <si>
    <t>Сестра медична</t>
  </si>
  <si>
    <t>Кухар</t>
  </si>
  <si>
    <t xml:space="preserve">Прибиральник службових приміщень </t>
  </si>
  <si>
    <t xml:space="preserve">Вихователь дит.садка     </t>
  </si>
  <si>
    <t>Керівник  музичний</t>
  </si>
  <si>
    <t xml:space="preserve">Помічник вихователя </t>
  </si>
  <si>
    <t>Машиніст(кочегар) котельні.</t>
  </si>
  <si>
    <t>К.ГРИГОРЕНКО</t>
  </si>
  <si>
    <t>Т.КАЗМІРЧУК</t>
  </si>
  <si>
    <t>Посадовий оклад з підвищенням  10% (грн.)</t>
  </si>
  <si>
    <t>Посадовий оклад з підвищенням  10%(грн.)</t>
  </si>
  <si>
    <t>Г.ГАВРОНСЬКА</t>
  </si>
  <si>
    <t>В.ШЕВЧУК</t>
  </si>
  <si>
    <t>Вихователь</t>
  </si>
  <si>
    <t>Г.ЛИСЮК</t>
  </si>
  <si>
    <t>Заступник директора з  навчальної роботи</t>
  </si>
  <si>
    <t>Т.ЗАРУДНЮК</t>
  </si>
  <si>
    <t>*</t>
  </si>
  <si>
    <t xml:space="preserve">Педагог організатор </t>
  </si>
  <si>
    <t>1</t>
  </si>
  <si>
    <t>Л.АНТОНЯН</t>
  </si>
  <si>
    <t>15</t>
  </si>
  <si>
    <t>-5%</t>
  </si>
  <si>
    <t>9-12</t>
  </si>
  <si>
    <t>10-14</t>
  </si>
  <si>
    <t>8-12</t>
  </si>
  <si>
    <t>2-5</t>
  </si>
  <si>
    <t>6-9</t>
  </si>
  <si>
    <t>2-6</t>
  </si>
  <si>
    <t>7-8</t>
  </si>
  <si>
    <t>5</t>
  </si>
  <si>
    <t>5-6</t>
  </si>
  <si>
    <t>Помічник вихователя.</t>
  </si>
  <si>
    <t xml:space="preserve">Секретар-друкарка  </t>
  </si>
  <si>
    <t>Сторож, охоронець.</t>
  </si>
  <si>
    <t xml:space="preserve">Робітник з комплексного обслуговування  й ремонту будинків </t>
  </si>
  <si>
    <t>Бібліотекар</t>
  </si>
  <si>
    <t>Вихователь дитячого садка</t>
  </si>
  <si>
    <t xml:space="preserve">Вихователь ГПД  </t>
  </si>
  <si>
    <t>Машиніст(кочегар) котельні.    *</t>
  </si>
  <si>
    <t>Машиніст(кочегар) котельні *</t>
  </si>
  <si>
    <t>5-7</t>
  </si>
  <si>
    <t xml:space="preserve">Лаборант </t>
  </si>
  <si>
    <t xml:space="preserve">Фахівець з охорони праці </t>
  </si>
  <si>
    <t>Заідувач бліотеки</t>
  </si>
  <si>
    <t xml:space="preserve">Асистент вчителя </t>
  </si>
  <si>
    <t xml:space="preserve">Вчитель -дефектолог </t>
  </si>
  <si>
    <t xml:space="preserve">Вихователь ГПД </t>
  </si>
  <si>
    <t xml:space="preserve">Педагог соціальний </t>
  </si>
  <si>
    <t>Сторож</t>
  </si>
  <si>
    <t xml:space="preserve">Педагог соціальний             </t>
  </si>
  <si>
    <t xml:space="preserve">Вихователь дит.садка </t>
  </si>
  <si>
    <t>Помічник вихователя</t>
  </si>
  <si>
    <t xml:space="preserve">Вихователь дитячого садка </t>
  </si>
  <si>
    <t xml:space="preserve">Керівник музичний </t>
  </si>
  <si>
    <t xml:space="preserve">Завідуючий господарства </t>
  </si>
  <si>
    <t xml:space="preserve">Бібліотекар </t>
  </si>
  <si>
    <t>Машиніст(кочегар) котельні  *</t>
  </si>
  <si>
    <t xml:space="preserve">Керівник  музичний </t>
  </si>
  <si>
    <t xml:space="preserve">Кухар  </t>
  </si>
  <si>
    <t xml:space="preserve">Сестра медична   </t>
  </si>
  <si>
    <t xml:space="preserve">Вихователь дит.садка      </t>
  </si>
  <si>
    <t xml:space="preserve">Кухар </t>
  </si>
  <si>
    <t>Машиніст(кочегар) котельні   *</t>
  </si>
  <si>
    <t>10-12</t>
  </si>
  <si>
    <t xml:space="preserve">Асистент вихователя </t>
  </si>
  <si>
    <t xml:space="preserve">Помічник вихователя  </t>
  </si>
  <si>
    <t>Машиніст ( оператор газових котелень)  *</t>
  </si>
  <si>
    <t>Фонд заробітної плати на місяць (грн.)</t>
  </si>
  <si>
    <t xml:space="preserve">Сестра медична </t>
  </si>
  <si>
    <t>Посадовий оклад з підвищенням10% (грн.)</t>
  </si>
  <si>
    <t>Посадовий оклад з підвищенням 10% (грн.)</t>
  </si>
  <si>
    <t>Посадовий оклад з підвищенням10%(грн.)</t>
  </si>
  <si>
    <t>Посадовий оклад з підвищенням 10%(грн.)</t>
  </si>
  <si>
    <t xml:space="preserve">Сторож </t>
  </si>
  <si>
    <t xml:space="preserve">Вчитель-логопед </t>
  </si>
  <si>
    <t xml:space="preserve">Директор (завідувач) </t>
  </si>
  <si>
    <t xml:space="preserve">Вихователь  </t>
  </si>
  <si>
    <t xml:space="preserve">Вчитель-логопед  </t>
  </si>
  <si>
    <t xml:space="preserve">Практичний психолог </t>
  </si>
  <si>
    <t xml:space="preserve">Сестра  медична старша </t>
  </si>
  <si>
    <t xml:space="preserve">Завідувач господарством </t>
  </si>
  <si>
    <t xml:space="preserve">Помічник вихователя      </t>
  </si>
  <si>
    <t>Оператор  котельні   *</t>
  </si>
  <si>
    <t>1-2</t>
  </si>
  <si>
    <t xml:space="preserve">Двірник </t>
  </si>
  <si>
    <t xml:space="preserve">Завідувач господарства </t>
  </si>
  <si>
    <t>Оператор  котельні    *</t>
  </si>
  <si>
    <t>Оператор  котельні     *</t>
  </si>
  <si>
    <t>2</t>
  </si>
  <si>
    <t xml:space="preserve">Асистент  вихователя </t>
  </si>
  <si>
    <t xml:space="preserve">Учитель-логопед  </t>
  </si>
  <si>
    <t xml:space="preserve">Вихователь-методист </t>
  </si>
  <si>
    <t xml:space="preserve">Інструктор з фізкультури </t>
  </si>
  <si>
    <t xml:space="preserve">Помічник вихователя    </t>
  </si>
  <si>
    <t>Шеф-кухар</t>
  </si>
  <si>
    <t xml:space="preserve">Комірник </t>
  </si>
  <si>
    <t xml:space="preserve">Сторож  </t>
  </si>
  <si>
    <t xml:space="preserve">Помічник вихователя              </t>
  </si>
  <si>
    <t xml:space="preserve"> Бібліотекар </t>
  </si>
  <si>
    <t xml:space="preserve">Психолог </t>
  </si>
  <si>
    <t xml:space="preserve">Консультант  </t>
  </si>
  <si>
    <t>10</t>
  </si>
  <si>
    <t>7-10</t>
  </si>
  <si>
    <t>3</t>
  </si>
  <si>
    <t>4</t>
  </si>
  <si>
    <t xml:space="preserve">Діловод </t>
  </si>
  <si>
    <t xml:space="preserve">Секретар-друкарка </t>
  </si>
  <si>
    <t xml:space="preserve">Медична сестра </t>
  </si>
  <si>
    <t xml:space="preserve">Механік </t>
  </si>
  <si>
    <t xml:space="preserve">Водій автотранспортних засобів </t>
  </si>
  <si>
    <t xml:space="preserve">Водій автотранспортних засобів  </t>
  </si>
  <si>
    <t xml:space="preserve">Прибиральник службових  приміщень </t>
  </si>
  <si>
    <t xml:space="preserve">Інспектор з кадрів </t>
  </si>
  <si>
    <t>Технолог ( з організації дитячого харчування)</t>
  </si>
  <si>
    <t xml:space="preserve">Інженер з охорони праці </t>
  </si>
  <si>
    <t xml:space="preserve">Юрисконсульт </t>
  </si>
  <si>
    <t xml:space="preserve">Керівник групи централізованого  господарського  обслуговування  </t>
  </si>
  <si>
    <t xml:space="preserve">Секретар -друкарка </t>
  </si>
  <si>
    <t xml:space="preserve">Робітник з комплексного обслуговування  будинків </t>
  </si>
  <si>
    <t>14</t>
  </si>
  <si>
    <t>16</t>
  </si>
  <si>
    <t>Робітник з комплексного обслуговування  й ремонту будинків .</t>
  </si>
  <si>
    <t>-10%</t>
  </si>
  <si>
    <t xml:space="preserve">Звукорежисер </t>
  </si>
  <si>
    <t xml:space="preserve">Методист  </t>
  </si>
  <si>
    <t xml:space="preserve">Педагог-організатор      </t>
  </si>
  <si>
    <t xml:space="preserve">Заступник директора з адміністративно-господарської частини  </t>
  </si>
  <si>
    <t xml:space="preserve">Машиністіз прання  та ремонту білизни </t>
  </si>
  <si>
    <t xml:space="preserve">Підсобний робітник </t>
  </si>
  <si>
    <t xml:space="preserve">Вихователь </t>
  </si>
  <si>
    <t xml:space="preserve">Практичний психолог   </t>
  </si>
  <si>
    <t>Охоронець</t>
  </si>
  <si>
    <t>17</t>
  </si>
  <si>
    <t>Вихователь дит.садка</t>
  </si>
  <si>
    <t xml:space="preserve">Вихователь д.с. </t>
  </si>
  <si>
    <t xml:space="preserve">Завідувач філ опорної школи </t>
  </si>
  <si>
    <t>Cторож</t>
  </si>
  <si>
    <t xml:space="preserve">Завідувач  бібліотеки </t>
  </si>
  <si>
    <t xml:space="preserve">Охоронець </t>
  </si>
  <si>
    <t>6-10</t>
  </si>
  <si>
    <t xml:space="preserve">Інженер-електронік </t>
  </si>
  <si>
    <t xml:space="preserve">Завідувач бібліотеки </t>
  </si>
  <si>
    <t xml:space="preserve">Охоронець  </t>
  </si>
  <si>
    <t xml:space="preserve">Двірник  </t>
  </si>
  <si>
    <t xml:space="preserve">Вчитель дефектолог  </t>
  </si>
  <si>
    <t>Асистент вчителя</t>
  </si>
  <si>
    <t xml:space="preserve">Головний бухгалтер  </t>
  </si>
  <si>
    <t xml:space="preserve">Бухгалтер </t>
  </si>
  <si>
    <t xml:space="preserve">Фахівець з публічних закупівель   </t>
  </si>
  <si>
    <t>9-10</t>
  </si>
  <si>
    <t>ЗАТВЕРДЖУЮ
штат у кількості 15,25ст.з місячним           фондом заробітної плати 75416 грн.                  ( Сімдесят пять тис.чотириста шістнадцять грн.)
Начальник  відділу  освіти
                                 О.ЗАБОЛОТНИЙ</t>
  </si>
  <si>
    <t xml:space="preserve">ЗАТВЕРДЖУЮ
штат у кількості 23,75ст.з місячним                           фондом  заробітної плати 124736 грн.        (Сто двадцять чотири тис. сімсот тридцять шість грн.)
Начальник  відділу  освіти                    </t>
  </si>
  <si>
    <t>ЗАТВЕРДЖУЮ
штат у кількості 11,75ст.з місячним  фондом  заробітної плати 59990 грн.    ( Пятдетят девять тис. девятсот девяносто грн.)     
Начальник  відділу  освіти</t>
  </si>
  <si>
    <t>ЗАТВЕРДЖУЮ
штат у кількості 16,25ст.з місячним фондом  заробітної плати 86539 грн.    ( Вісімдесят шість тис. пятсот тридцять  девять грн.)
Начальник  відділу  освіти</t>
  </si>
  <si>
    <t>ЗАТВЕРДЖУЮ
штат у кількості 20 з місячним                                 фондом заробітної плати 101538грн.  ( Сто одна тис. пятсот тридцять вісім грн.)
Начальник  відділу  освіти</t>
  </si>
  <si>
    <t>ЗАТВЕРДЖУЮ
штат у кількості 18ст.з місячним фондом  заробітної плати98138грн.        ( Девяносто вісім тис. сто тридцять  вісім грн.)
Начальник  відділу  освіти</t>
  </si>
  <si>
    <t>ЗАТВЕРДЖУЮ
штат у кількості 25,5ст.з місячним фондом  заробітної плати 139468грн.     ( Сто тридцять девять тис. чотириста шістдесят вісім грн.)
Начальник  відділу  освіти</t>
  </si>
  <si>
    <t>Заідувач бібліотеки</t>
  </si>
  <si>
    <t xml:space="preserve">Електромонтер з ремонту та обслуговування  електроустаткування </t>
  </si>
  <si>
    <t>*  Посади введені на  опалювальний сезон</t>
  </si>
  <si>
    <t>Машиніст ( кочегар) котельні *</t>
  </si>
  <si>
    <t xml:space="preserve">Завідувач філії опорної  школи </t>
  </si>
  <si>
    <t>Посади введені на  опалювальний період</t>
  </si>
  <si>
    <t>Посади введені на опалювальний період</t>
  </si>
  <si>
    <t>Машиніст(кочегар) котельні    *</t>
  </si>
  <si>
    <t>* Посади введені на опалювальний період</t>
  </si>
  <si>
    <t>* Посади введені  на  опалювальний період</t>
  </si>
  <si>
    <t>* Посади введені  на опалювальний період</t>
  </si>
  <si>
    <t>* Посади введені  на період  опалювальний період</t>
  </si>
  <si>
    <t>*    Посади введені на опалювальний період</t>
  </si>
  <si>
    <t>Оператор  котельні  *</t>
  </si>
  <si>
    <t>ЗАТВЕРДЖУЮ
штат у кількості 6 ст.з місячним                  фондом заробітної плати 33872грн.                        ( Тридцять три тис.вісімсот сімдесят дві грн.)
Начальник  відділу освіти</t>
  </si>
  <si>
    <t>ЗАТВЕРДЖУЮ
штат у кількості 10,5ст. з місячним фондом  заробітної плати 49165грн. ( Сорок девять тис. сто шістдеся пять грн.)
Начальник  відділу  освіти</t>
  </si>
  <si>
    <t>ЗАТВЕРДЖУЮ
штат у кількості 19,65ст.з місячним фондом  заробітної плати 118338 грн.  ( Сто вісімнадцять тис. триста тридцять вісім  грн.)
Начальник  відділу  освіти</t>
  </si>
  <si>
    <t>ЗАТВЕРДЖУЮ
штат у кількості 43,25ст.з місячним фондом заробітної плати 254372грн. ( Двісті пятдесят чотири тис.  триста сімдесят дві грн.)
Начальник  відділу  освіти</t>
  </si>
  <si>
    <t>ЗАТВЕРДЖУЮ
штат у кількості 14,35ст.з місячним фондом  заробітної плати 74538 грн. ( Сімдесят чотири тис. пятсот тридцять вісім грн.)
Начальник  відділу  освіти</t>
  </si>
  <si>
    <t>ЗАТВЕРДЖУЮ
штат у кількості 51,5ст.  з місячним фондом заробітної плати 296597грн.                                           ( Двісті девяносто шість тис. пятсот девяносто сім грн.)
Начальник  відділу  освіти</t>
  </si>
  <si>
    <t>ЗАТВЕРДЖУЮ
штат у кількості 17,25ст.з місячним фондом  заробітної плати 91785 грн.              ( Девяносто одна тис. сімсот вісімдесят пять грн.)
Начальник  відділу  освіти</t>
  </si>
  <si>
    <t>ЗАТВЕРДЖУЮ
штат у кількості 9ст. з місячним фондом заробітної плати 47122 грн.  ( Сорок сім тис. сто двадцять дві грн.)
Начальник  відділу  освіти</t>
  </si>
  <si>
    <t>ЗАТВЕРДЖУЮ
штат у кількості 19,5ст.з місячним                             фондом  заробітної плати100751 грн.            ( Сто тис.  сімсот пятдесят одна грн.) 
Начальник  відділу освіти</t>
  </si>
  <si>
    <t>ЗАТВЕРДЖУЮ
штат у кількості 25,5ст.з місячним фондом  заробітної плати141802 грн.                          ( Сто сорок одна  тис. вісімсот дві грн.)
Начальник  відділу  освіти</t>
  </si>
  <si>
    <t>Додаток 11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</si>
  <si>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від                                   №                                                                         Голова Сквирської міської ради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</si>
  <si>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від                                         №                                                                  Голова Сквирської міської ради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</si>
  <si>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від                                         №                                                                Голова Сквирської міської ради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</si>
  <si>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від                                         №                                                                  Голова Сквирської міської ради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</si>
  <si>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від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</si>
  <si>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від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</si>
  <si>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від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</si>
  <si>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</si>
  <si>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     від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</si>
  <si>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 від          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</si>
  <si>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 від                                          №                                                                                   Голова Сквирської міської ради                                                                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</si>
  <si>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  від                                    №                                                                                   Голова Сквирської міської ради                                                                </t>
  </si>
  <si>
    <t>ЗАТВЕРДЖУЮ
штат у кількості 8ст з місячним     фондом заробітної плати 36382 грн. ( Тридцять шість тис. триста вісімдесят дві грн.)
Начальник  відділу  освіти</t>
  </si>
  <si>
    <t>ЗАТВЕРДЖУЮ
штат у кількості 11,5ст.з місячним фондом заробітної плати 64894грн. ( Шістдесят чотири тис.  вісімсот девяносто чотири грн.)
Начальник  відділу  освіти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</si>
  <si>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  від                                         №                                                                Голова Сквирської міської ради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</si>
  <si>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ЗАТВЕРДЖУЮ
штат у кількості 16,5ст.з місячним                     фондом  заробітної плати 89907грн.                                      ( Вісімдесят девять тис.  девятсот сім грн.)
Начальник  відділу  освіти                            
                                </t>
  </si>
  <si>
    <t xml:space="preserve">  ЗАТВЕРДЖУЮ
штат у кількості 23,75ст.з місячним                              фондом  заробітної плати127191грн.                  ( Сто двадцять сім тис. сто девяносто одна грн.)
Начальник  відділу  освіти</t>
  </si>
  <si>
    <t>ЗАТВЕРДЖУЮ
штат у кількості 27ст.з місячним                              фондом заробітної плати 140080 грн.                       ( Сто сорок тис. вісімдесят грн.)
Начальник  відділу  освіти</t>
  </si>
  <si>
    <t>ЗАТВЕРДЖУЮ
штат у кількості 36,17  з місячним                     фондом  заробітної плати 204362 грн.                                     ( Двісті чотири тис. триста шістдесят дві грн.)
Начальник  відділу  освіти</t>
  </si>
  <si>
    <t>ЗАТВЕРДЖУЮ
штат у кількості 22,75  з місячним                            фондом  заробітної плати 114951 грн.                   ( Сто чотирнадцять тис. девятсот пяддесят одна грн.)
Начальник  відділу  освіти</t>
  </si>
  <si>
    <t>ЗАТВЕРДЖУЮ
штат у кількості 10,25ст.з місячним                    фондом заробітної плати 48577грн.                     ( Сорок вісім тис. пятсот сімдесят сім грн.)
Начальник  відділу  освіти</t>
  </si>
  <si>
    <t>ЗАТВЕРДЖУЮ
штат у кількості 11,25ст.з місячним фондом  заробітної плати 54466рн.                                         ( Пятдесят чотири тис. чотириста шістдесят шість грн.)
Начальник  відділу  освіти</t>
  </si>
  <si>
    <t>ЗАТВЕРДЖУЮ
штат у кількості 13,5ст.  з місячним фондом  заробітної плати 67990 грн.   ( Шістдесят сім  тис. девятсот девяносто грн.)
Начальник  відділу  освіти</t>
  </si>
  <si>
    <t>ЗАТВЕРДЖУЮ
штат у кількості 13ст.з місячним        фондом заробітної плати 69992грн.                                         ( Шістдесят девять тис. девятсот девяносто дві грн.)
Начальник  відділу  освіти</t>
  </si>
  <si>
    <t>ЗАТВЕРДЖУЮ
штат у кількості 18,1ст.з місячним фондом заробітної плати 96227грн.  ( Девяносто шість тис. двісті двадцять сім грн.)
Начальник  відділу  освіти</t>
  </si>
  <si>
    <t>ЗАТВЕРДЖУЮ
штат у кількості 4ст   з місячним                фондом заробітної плати 30530 грн.                                                    ( Тридцять тис. пятсот тридцять грн.)
Начальник  відділу  освіти</t>
  </si>
  <si>
    <t>ЗАТВЕРДЖУЮ
штат у кількості 23.25 ст з місячним фондом заробітної плати 94433грн.                                            ( Девяносто чотири тис. чотириста тридцять три грн.)
Начальник  відділу  освіти</t>
  </si>
  <si>
    <t>ЗАТВЕРДЖУЮ
штат у кількості 5,5стз місячним                    фондом заробітної плати 42356грн.                                                       ( Сорок дві тис. триста пятдесят шість грн.)
Начальник  відділу  освіти</t>
  </si>
  <si>
    <t>ЗАТВЕРДЖУЮ
штат у кількості 22,35ст з місячним фондом заробітної плати 108476 грн.                                                                 ( Сто вісім тис.  чотириста сімдесят шість грн.)
Начальник  відділу  освіти</t>
  </si>
  <si>
    <t xml:space="preserve">ПОГОДЖЕНО                                                                                                                                                                                  Рішення сесії Сквирської міської ради  від                        №                                                                                         Голова Сквирської міської ради                                                                </t>
  </si>
  <si>
    <t>Додаток 10</t>
  </si>
  <si>
    <t>станом на 01.03.2022р.</t>
  </si>
  <si>
    <t xml:space="preserve"> Додаток 24</t>
  </si>
  <si>
    <t>Додаток 25</t>
  </si>
  <si>
    <t xml:space="preserve"> Додаток 27</t>
  </si>
  <si>
    <t>Додаток  28</t>
  </si>
  <si>
    <t>Додаток 29</t>
  </si>
  <si>
    <t>Додаток 30</t>
  </si>
  <si>
    <t>Додаток  15</t>
  </si>
  <si>
    <t>Додаток 16</t>
  </si>
  <si>
    <t>з 01.03.2022р.  по 30.04.2022р.</t>
  </si>
  <si>
    <t>ЗАТВЕРДЖУЮ
штат у кількості 44,25ст.з місячним фондом  заробітної плати 238031 грн.                                            ( Двісті тридцять вісім тис. тридцять одна грн.)
Начальник відділу освіти Сквирської міської ради</t>
  </si>
  <si>
    <t>А.ВИГІВСЬКА</t>
  </si>
  <si>
    <t>Додаток  31</t>
  </si>
  <si>
    <t>Додаток 32</t>
  </si>
  <si>
    <t>Додаток  34</t>
  </si>
  <si>
    <t>Додаток 35</t>
  </si>
  <si>
    <t xml:space="preserve">ЗАТВЕРДЖУЮ
штат у кількості 38,25ст.з місячним фондом  заробітної плати  212337  грн.                            (Двісті дванадцять тис. триста тридцять сім грн.)
Начальник відділу освіти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</si>
</sst>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1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1" fontId="4" fillId="0" borderId="0" xfId="0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/>
    <xf numFmtId="2" fontId="3" fillId="0" borderId="0" xfId="0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1" fontId="4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1" fontId="3" fillId="0" borderId="1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inden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right" wrapText="1" inden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workbookViewId="0">
      <selection activeCell="B9" sqref="B9:H9"/>
    </sheetView>
  </sheetViews>
  <sheetFormatPr defaultRowHeight="15.75" x14ac:dyDescent="0.25"/>
  <cols>
    <col min="1" max="1" width="4.42578125" style="14" customWidth="1"/>
    <col min="2" max="2" width="7.28515625" style="19" customWidth="1"/>
    <col min="3" max="3" width="44.7109375" style="14" customWidth="1"/>
    <col min="4" max="5" width="13.7109375" style="14" customWidth="1"/>
    <col min="6" max="6" width="15.140625" style="14" customWidth="1"/>
    <col min="7" max="7" width="13.7109375" style="14" customWidth="1"/>
    <col min="8" max="8" width="11.85546875" style="14" customWidth="1"/>
    <col min="9" max="9" width="8.85546875" style="14" customWidth="1"/>
    <col min="10" max="16384" width="9.140625" style="14"/>
  </cols>
  <sheetData>
    <row r="1" spans="1:10" ht="9" customHeight="1" x14ac:dyDescent="0.25">
      <c r="F1" s="16"/>
      <c r="G1" s="16"/>
      <c r="H1" s="16"/>
    </row>
    <row r="2" spans="1:10" x14ac:dyDescent="0.25">
      <c r="F2" s="103" t="s">
        <v>103</v>
      </c>
      <c r="G2" s="103"/>
      <c r="H2" s="103"/>
      <c r="I2" s="18"/>
    </row>
    <row r="3" spans="1:10" ht="114.75" customHeight="1" x14ac:dyDescent="0.25">
      <c r="B3" s="105" t="s">
        <v>328</v>
      </c>
      <c r="C3" s="105"/>
      <c r="D3" s="17"/>
      <c r="F3" s="96" t="s">
        <v>296</v>
      </c>
      <c r="G3" s="96"/>
      <c r="H3" s="96"/>
      <c r="I3" s="16"/>
    </row>
    <row r="4" spans="1:10" x14ac:dyDescent="0.25">
      <c r="A4" s="103" t="s">
        <v>57</v>
      </c>
      <c r="B4" s="103"/>
      <c r="C4" s="103"/>
      <c r="F4" s="104"/>
      <c r="G4" s="104"/>
      <c r="H4" s="104"/>
      <c r="I4" s="16"/>
    </row>
    <row r="5" spans="1:10" ht="15.75" customHeight="1" x14ac:dyDescent="0.25">
      <c r="B5" s="15"/>
      <c r="C5" s="15"/>
    </row>
    <row r="6" spans="1:10" ht="15.75" customHeight="1" x14ac:dyDescent="0.25">
      <c r="A6" s="14" t="s">
        <v>54</v>
      </c>
      <c r="B6" s="98"/>
      <c r="C6" s="98"/>
      <c r="D6" s="98"/>
    </row>
    <row r="7" spans="1:10" ht="0.75" customHeight="1" x14ac:dyDescent="0.25">
      <c r="G7" s="98"/>
      <c r="H7" s="98"/>
    </row>
    <row r="8" spans="1:10" x14ac:dyDescent="0.25">
      <c r="B8" s="95" t="s">
        <v>52</v>
      </c>
      <c r="C8" s="95"/>
      <c r="D8" s="95"/>
      <c r="E8" s="95"/>
      <c r="F8" s="95"/>
      <c r="G8" s="95"/>
      <c r="H8" s="95"/>
      <c r="I8" s="18"/>
    </row>
    <row r="9" spans="1:10" x14ac:dyDescent="0.25">
      <c r="B9" s="95" t="s">
        <v>359</v>
      </c>
      <c r="C9" s="95"/>
      <c r="D9" s="95"/>
      <c r="E9" s="95"/>
      <c r="F9" s="95"/>
      <c r="G9" s="95"/>
      <c r="H9" s="95"/>
      <c r="I9" s="18"/>
    </row>
    <row r="10" spans="1:10" ht="14.25" customHeight="1" x14ac:dyDescent="0.25">
      <c r="B10" s="14"/>
    </row>
    <row r="11" spans="1:10" ht="14.25" customHeight="1" x14ac:dyDescent="0.25">
      <c r="B11" s="99" t="s">
        <v>111</v>
      </c>
      <c r="C11" s="99"/>
      <c r="D11" s="99"/>
      <c r="E11" s="99"/>
      <c r="F11" s="99"/>
      <c r="G11" s="99"/>
      <c r="H11" s="99"/>
      <c r="I11" s="16"/>
    </row>
    <row r="12" spans="1:10" ht="12.75" customHeight="1" x14ac:dyDescent="0.25">
      <c r="B12" s="98" t="s">
        <v>112</v>
      </c>
      <c r="C12" s="98"/>
      <c r="D12" s="98"/>
      <c r="E12" s="98"/>
      <c r="F12" s="98"/>
      <c r="G12" s="98"/>
      <c r="H12" s="98"/>
      <c r="I12" s="18"/>
    </row>
    <row r="13" spans="1:10" x14ac:dyDescent="0.25">
      <c r="A13" s="16"/>
      <c r="B13" s="47"/>
      <c r="C13" s="16"/>
      <c r="D13" s="16"/>
      <c r="E13" s="16"/>
      <c r="F13" s="16"/>
      <c r="G13" s="16"/>
      <c r="H13" s="16"/>
      <c r="I13" s="16"/>
    </row>
    <row r="14" spans="1:10" ht="78.75" x14ac:dyDescent="0.25">
      <c r="A14" s="29"/>
      <c r="B14" s="35" t="s">
        <v>113</v>
      </c>
      <c r="C14" s="35" t="s">
        <v>55</v>
      </c>
      <c r="D14" s="35" t="s">
        <v>56</v>
      </c>
      <c r="E14" s="35" t="s">
        <v>114</v>
      </c>
      <c r="F14" s="35" t="s">
        <v>155</v>
      </c>
      <c r="G14" s="35" t="s">
        <v>213</v>
      </c>
      <c r="H14" s="35" t="s">
        <v>115</v>
      </c>
      <c r="I14" s="29"/>
      <c r="J14" s="29"/>
    </row>
    <row r="15" spans="1:10" ht="15.75" customHeight="1" x14ac:dyDescent="0.25">
      <c r="A15" s="29"/>
      <c r="B15" s="20">
        <v>1</v>
      </c>
      <c r="C15" s="22" t="s">
        <v>140</v>
      </c>
      <c r="D15" s="31">
        <v>1</v>
      </c>
      <c r="E15" s="31">
        <v>7464</v>
      </c>
      <c r="F15" s="31">
        <f t="shared" ref="F15:F16" si="0">E15*110%</f>
        <v>8210.4000000000015</v>
      </c>
      <c r="G15" s="31">
        <f t="shared" ref="G15:G16" si="1">F15*D15</f>
        <v>8210.4000000000015</v>
      </c>
      <c r="H15" s="74">
        <v>15</v>
      </c>
      <c r="I15" s="29"/>
      <c r="J15" s="29"/>
    </row>
    <row r="16" spans="1:10" x14ac:dyDescent="0.25">
      <c r="A16" s="29"/>
      <c r="B16" s="20">
        <v>2</v>
      </c>
      <c r="C16" s="22" t="s">
        <v>75</v>
      </c>
      <c r="D16" s="85">
        <v>0.5</v>
      </c>
      <c r="E16" s="31">
        <v>7091</v>
      </c>
      <c r="F16" s="31">
        <f t="shared" si="0"/>
        <v>7800.1</v>
      </c>
      <c r="G16" s="31">
        <f t="shared" si="1"/>
        <v>3900.05</v>
      </c>
      <c r="H16" s="74" t="s">
        <v>167</v>
      </c>
      <c r="I16" s="29"/>
      <c r="J16" s="29"/>
    </row>
    <row r="17" spans="1:10" x14ac:dyDescent="0.25">
      <c r="A17" s="29"/>
      <c r="B17" s="20">
        <v>3</v>
      </c>
      <c r="C17" s="22" t="s">
        <v>141</v>
      </c>
      <c r="D17" s="85">
        <v>0.5</v>
      </c>
      <c r="E17" s="31">
        <v>6133</v>
      </c>
      <c r="F17" s="31">
        <f t="shared" ref="F17" si="2">E17*110%</f>
        <v>6746.3</v>
      </c>
      <c r="G17" s="31">
        <f t="shared" ref="G17" si="3">F17*D17</f>
        <v>3373.15</v>
      </c>
      <c r="H17" s="74" t="s">
        <v>168</v>
      </c>
      <c r="I17" s="29"/>
      <c r="J17" s="29"/>
    </row>
    <row r="18" spans="1:10" x14ac:dyDescent="0.25">
      <c r="A18" s="29"/>
      <c r="B18" s="20">
        <v>4</v>
      </c>
      <c r="C18" s="22" t="s">
        <v>142</v>
      </c>
      <c r="D18" s="85">
        <v>0.5</v>
      </c>
      <c r="E18" s="31">
        <v>4745</v>
      </c>
      <c r="F18" s="31"/>
      <c r="G18" s="31">
        <f t="shared" ref="G18" si="4">D18*E18</f>
        <v>2372.5</v>
      </c>
      <c r="H18" s="74" t="s">
        <v>174</v>
      </c>
      <c r="I18" s="29"/>
      <c r="J18" s="29"/>
    </row>
    <row r="19" spans="1:10" x14ac:dyDescent="0.25">
      <c r="A19" s="29"/>
      <c r="B19" s="20">
        <v>5</v>
      </c>
      <c r="C19" s="22" t="s">
        <v>143</v>
      </c>
      <c r="D19" s="85">
        <v>0.5</v>
      </c>
      <c r="E19" s="31">
        <v>7001</v>
      </c>
      <c r="F19" s="31">
        <f t="shared" ref="F19" si="5">E19*110%</f>
        <v>7701.1</v>
      </c>
      <c r="G19" s="31">
        <f t="shared" ref="G19" si="6">F19*D19</f>
        <v>3850.55</v>
      </c>
      <c r="H19" s="74" t="s">
        <v>169</v>
      </c>
      <c r="I19" s="29"/>
      <c r="J19" s="29"/>
    </row>
    <row r="20" spans="1:10" x14ac:dyDescent="0.25">
      <c r="A20" s="29"/>
      <c r="B20" s="20">
        <v>6</v>
      </c>
      <c r="C20" s="22" t="s">
        <v>144</v>
      </c>
      <c r="D20" s="85">
        <v>0.5</v>
      </c>
      <c r="E20" s="31">
        <v>6133</v>
      </c>
      <c r="F20" s="31"/>
      <c r="G20" s="31">
        <f t="shared" ref="G20:G25" si="7">D20*E20</f>
        <v>3066.5</v>
      </c>
      <c r="H20" s="74" t="s">
        <v>170</v>
      </c>
      <c r="I20" s="29"/>
      <c r="J20" s="29"/>
    </row>
    <row r="21" spans="1:10" x14ac:dyDescent="0.25">
      <c r="A21" s="29"/>
      <c r="B21" s="20">
        <v>7</v>
      </c>
      <c r="C21" s="22" t="s">
        <v>185</v>
      </c>
      <c r="D21" s="31">
        <v>4</v>
      </c>
      <c r="E21" s="31">
        <v>3934</v>
      </c>
      <c r="F21" s="31"/>
      <c r="G21" s="31">
        <f t="shared" si="7"/>
        <v>15736</v>
      </c>
      <c r="H21" s="74" t="s">
        <v>171</v>
      </c>
      <c r="I21" s="29"/>
      <c r="J21" s="29"/>
    </row>
    <row r="22" spans="1:10" x14ac:dyDescent="0.25">
      <c r="A22" s="29"/>
      <c r="B22" s="20">
        <v>8</v>
      </c>
      <c r="C22" s="22" t="s">
        <v>145</v>
      </c>
      <c r="D22" s="85">
        <v>0.5</v>
      </c>
      <c r="E22" s="31">
        <v>5005</v>
      </c>
      <c r="F22" s="31"/>
      <c r="G22" s="31">
        <f t="shared" si="7"/>
        <v>2502.5</v>
      </c>
      <c r="H22" s="74" t="s">
        <v>172</v>
      </c>
      <c r="I22" s="29"/>
      <c r="J22" s="29"/>
    </row>
    <row r="23" spans="1:10" ht="20.25" customHeight="1" x14ac:dyDescent="0.25">
      <c r="A23" s="29"/>
      <c r="B23" s="20">
        <v>9</v>
      </c>
      <c r="C23" s="22" t="s">
        <v>146</v>
      </c>
      <c r="D23" s="85">
        <v>1.5</v>
      </c>
      <c r="E23" s="31">
        <v>4195</v>
      </c>
      <c r="F23" s="31"/>
      <c r="G23" s="31">
        <f t="shared" si="7"/>
        <v>6292.5</v>
      </c>
      <c r="H23" s="74" t="s">
        <v>173</v>
      </c>
      <c r="I23" s="29"/>
      <c r="J23" s="29"/>
    </row>
    <row r="24" spans="1:10" x14ac:dyDescent="0.25">
      <c r="A24" s="29"/>
      <c r="B24" s="20">
        <v>10</v>
      </c>
      <c r="C24" s="22" t="s">
        <v>194</v>
      </c>
      <c r="D24" s="31">
        <v>1</v>
      </c>
      <c r="E24" s="31">
        <v>2893</v>
      </c>
      <c r="F24" s="31"/>
      <c r="G24" s="31">
        <f t="shared" si="7"/>
        <v>2893</v>
      </c>
      <c r="H24" s="74" t="s">
        <v>164</v>
      </c>
      <c r="I24" s="29"/>
      <c r="J24" s="29"/>
    </row>
    <row r="25" spans="1:10" x14ac:dyDescent="0.25">
      <c r="A25" s="29"/>
      <c r="B25" s="20">
        <v>11</v>
      </c>
      <c r="C25" s="22" t="s">
        <v>147</v>
      </c>
      <c r="D25" s="31">
        <v>2</v>
      </c>
      <c r="E25" s="31">
        <v>2893</v>
      </c>
      <c r="F25" s="31"/>
      <c r="G25" s="31">
        <f t="shared" si="7"/>
        <v>5786</v>
      </c>
      <c r="H25" s="74" t="s">
        <v>164</v>
      </c>
      <c r="I25" s="29"/>
      <c r="J25" s="29"/>
    </row>
    <row r="26" spans="1:10" x14ac:dyDescent="0.25">
      <c r="A26" s="29"/>
      <c r="B26" s="20">
        <v>12</v>
      </c>
      <c r="C26" s="22" t="s">
        <v>148</v>
      </c>
      <c r="D26" s="85">
        <v>1.5</v>
      </c>
      <c r="E26" s="31">
        <v>7001</v>
      </c>
      <c r="F26" s="31">
        <f t="shared" ref="F26" si="8">E26*110%</f>
        <v>7701.1</v>
      </c>
      <c r="G26" s="31">
        <f t="shared" ref="G26" si="9">F26*D26</f>
        <v>11551.650000000001</v>
      </c>
      <c r="H26" s="74" t="s">
        <v>169</v>
      </c>
      <c r="I26" s="29"/>
      <c r="J26" s="29"/>
    </row>
    <row r="27" spans="1:10" x14ac:dyDescent="0.25">
      <c r="A27" s="29"/>
      <c r="B27" s="20">
        <v>13</v>
      </c>
      <c r="C27" s="22" t="s">
        <v>149</v>
      </c>
      <c r="D27" s="23">
        <v>0.25</v>
      </c>
      <c r="E27" s="31">
        <v>6133</v>
      </c>
      <c r="F27" s="31">
        <f t="shared" ref="F27" si="10">E27*110%</f>
        <v>6746.3</v>
      </c>
      <c r="G27" s="31">
        <f t="shared" ref="G27" si="11">F27*D27</f>
        <v>1686.575</v>
      </c>
      <c r="H27" s="74" t="s">
        <v>168</v>
      </c>
      <c r="I27" s="29"/>
      <c r="J27" s="29"/>
    </row>
    <row r="28" spans="1:10" x14ac:dyDescent="0.25">
      <c r="A28" s="29"/>
      <c r="B28" s="20">
        <v>14</v>
      </c>
      <c r="C28" s="22" t="s">
        <v>150</v>
      </c>
      <c r="D28" s="31">
        <v>1</v>
      </c>
      <c r="E28" s="31">
        <v>4195</v>
      </c>
      <c r="F28" s="31"/>
      <c r="G28" s="31">
        <f t="shared" ref="G28" si="12">D28*E28</f>
        <v>4195</v>
      </c>
      <c r="H28" s="74" t="s">
        <v>176</v>
      </c>
      <c r="I28" s="29"/>
      <c r="J28" s="29"/>
    </row>
    <row r="29" spans="1:10" s="34" customFormat="1" x14ac:dyDescent="0.25">
      <c r="A29" s="48"/>
      <c r="B29" s="100" t="s">
        <v>8</v>
      </c>
      <c r="C29" s="101"/>
      <c r="D29" s="36">
        <f>SUM(D15:D28)</f>
        <v>15.25</v>
      </c>
      <c r="E29" s="65">
        <f t="shared" ref="E29:G29" si="13">SUM(E15:E28)</f>
        <v>74816</v>
      </c>
      <c r="F29" s="65"/>
      <c r="G29" s="65">
        <f t="shared" si="13"/>
        <v>75416.374999999985</v>
      </c>
      <c r="H29" s="75"/>
      <c r="I29" s="48"/>
      <c r="J29" s="48"/>
    </row>
    <row r="30" spans="1:10" x14ac:dyDescent="0.25">
      <c r="A30" s="29"/>
      <c r="B30" s="53" t="s">
        <v>162</v>
      </c>
      <c r="C30" s="73" t="s">
        <v>308</v>
      </c>
      <c r="D30" s="73"/>
      <c r="E30" s="73"/>
      <c r="F30" s="73"/>
      <c r="G30" s="73"/>
      <c r="H30" s="73"/>
      <c r="I30" s="29"/>
      <c r="J30" s="29"/>
    </row>
    <row r="31" spans="1:10" s="25" customFormat="1" ht="33.75" customHeight="1" x14ac:dyDescent="0.25">
      <c r="B31" s="102" t="s">
        <v>9</v>
      </c>
      <c r="C31" s="102"/>
      <c r="D31" s="102"/>
      <c r="E31" s="97" t="s">
        <v>152</v>
      </c>
      <c r="F31" s="97"/>
      <c r="G31" s="97"/>
      <c r="H31" s="97"/>
    </row>
    <row r="32" spans="1:10" s="25" customFormat="1" ht="30.75" customHeight="1" x14ac:dyDescent="0.25">
      <c r="B32" s="102" t="s">
        <v>10</v>
      </c>
      <c r="C32" s="102"/>
      <c r="D32" s="102"/>
      <c r="E32" s="97" t="s">
        <v>18</v>
      </c>
      <c r="F32" s="97"/>
      <c r="G32" s="97"/>
      <c r="H32" s="97"/>
    </row>
    <row r="33" spans="2:8" s="25" customFormat="1" ht="27" customHeight="1" x14ac:dyDescent="0.25">
      <c r="B33" s="102" t="s">
        <v>11</v>
      </c>
      <c r="C33" s="102"/>
      <c r="D33" s="102"/>
      <c r="E33" s="97"/>
      <c r="F33" s="97"/>
      <c r="G33" s="97"/>
      <c r="H33" s="97"/>
    </row>
    <row r="34" spans="2:8" s="25" customFormat="1" x14ac:dyDescent="0.25"/>
    <row r="35" spans="2:8" s="25" customFormat="1" x14ac:dyDescent="0.25"/>
    <row r="36" spans="2:8" s="25" customFormat="1" x14ac:dyDescent="0.25"/>
    <row r="37" spans="2:8" x14ac:dyDescent="0.25">
      <c r="B37" s="14"/>
    </row>
    <row r="38" spans="2:8" x14ac:dyDescent="0.25">
      <c r="B38" s="14"/>
    </row>
  </sheetData>
  <sortState xmlns:xlrd2="http://schemas.microsoft.com/office/spreadsheetml/2017/richdata2" ref="B15:H28">
    <sortCondition ref="C15:C28"/>
  </sortState>
  <mergeCells count="18">
    <mergeCell ref="F2:H2"/>
    <mergeCell ref="F4:H4"/>
    <mergeCell ref="B6:D6"/>
    <mergeCell ref="G7:H7"/>
    <mergeCell ref="A4:C4"/>
    <mergeCell ref="B3:C3"/>
    <mergeCell ref="E33:H33"/>
    <mergeCell ref="B12:H12"/>
    <mergeCell ref="B11:H11"/>
    <mergeCell ref="B29:C29"/>
    <mergeCell ref="B31:D31"/>
    <mergeCell ref="B32:D32"/>
    <mergeCell ref="B33:D33"/>
    <mergeCell ref="B9:H9"/>
    <mergeCell ref="B8:H8"/>
    <mergeCell ref="F3:H3"/>
    <mergeCell ref="E31:H31"/>
    <mergeCell ref="E32:H32"/>
  </mergeCells>
  <pageMargins left="0.25" right="0.25" top="0.75" bottom="0.75" header="0.3" footer="0.3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39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7.28515625" style="19" customWidth="1"/>
    <col min="3" max="3" width="44.7109375" style="14" customWidth="1"/>
    <col min="4" max="5" width="13.7109375" style="14" customWidth="1"/>
    <col min="6" max="6" width="15" style="14" customWidth="1"/>
    <col min="7" max="8" width="13.7109375" style="14" customWidth="1"/>
    <col min="9" max="9" width="10.5703125" style="14" customWidth="1"/>
    <col min="10" max="16384" width="9.140625" style="14"/>
  </cols>
  <sheetData>
    <row r="1" spans="2:10" ht="18" customHeight="1" x14ac:dyDescent="0.25">
      <c r="B1" s="15"/>
      <c r="C1" s="15"/>
      <c r="F1" s="16"/>
      <c r="G1" s="16"/>
      <c r="H1" s="16"/>
    </row>
    <row r="2" spans="2:10" ht="18" customHeight="1" x14ac:dyDescent="0.25">
      <c r="B2" s="15"/>
      <c r="C2" s="15"/>
      <c r="F2" s="103" t="s">
        <v>327</v>
      </c>
      <c r="G2" s="103"/>
      <c r="H2" s="103"/>
    </row>
    <row r="3" spans="2:10" ht="84" customHeight="1" x14ac:dyDescent="0.25">
      <c r="B3" s="105" t="s">
        <v>335</v>
      </c>
      <c r="C3" s="105"/>
      <c r="D3" s="17"/>
      <c r="F3" s="104" t="s">
        <v>300</v>
      </c>
      <c r="G3" s="104"/>
      <c r="H3" s="104"/>
      <c r="I3" s="16"/>
    </row>
    <row r="4" spans="2:10" ht="15.75" customHeight="1" x14ac:dyDescent="0.25">
      <c r="B4" s="103" t="s">
        <v>57</v>
      </c>
      <c r="C4" s="103"/>
      <c r="F4" s="103" t="s">
        <v>16</v>
      </c>
      <c r="G4" s="103"/>
      <c r="H4" s="103"/>
      <c r="I4" s="18"/>
    </row>
    <row r="5" spans="2:10" ht="12.75" customHeight="1" x14ac:dyDescent="0.25">
      <c r="B5" s="15"/>
      <c r="C5" s="15"/>
      <c r="F5" s="18"/>
      <c r="G5" s="18"/>
      <c r="H5" s="18"/>
    </row>
    <row r="6" spans="2:10" ht="14.25" customHeight="1" x14ac:dyDescent="0.25">
      <c r="B6" s="15"/>
      <c r="C6" s="15"/>
      <c r="F6" s="18"/>
      <c r="G6" s="18"/>
      <c r="H6" s="18"/>
    </row>
    <row r="7" spans="2:10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10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10" x14ac:dyDescent="0.25">
      <c r="B9" s="14"/>
    </row>
    <row r="10" spans="2:10" x14ac:dyDescent="0.25">
      <c r="B10" s="98" t="s">
        <v>30</v>
      </c>
      <c r="C10" s="98"/>
      <c r="D10" s="98"/>
      <c r="E10" s="98"/>
      <c r="F10" s="98"/>
      <c r="G10" s="98"/>
      <c r="H10" s="98"/>
      <c r="I10" s="18"/>
    </row>
    <row r="12" spans="2:10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218</v>
      </c>
      <c r="G12" s="35" t="s">
        <v>213</v>
      </c>
      <c r="H12" s="35" t="s">
        <v>115</v>
      </c>
      <c r="I12" s="40"/>
      <c r="J12" s="58"/>
    </row>
    <row r="13" spans="2:10" x14ac:dyDescent="0.25">
      <c r="B13" s="20">
        <v>1</v>
      </c>
      <c r="C13" s="22" t="s">
        <v>140</v>
      </c>
      <c r="D13" s="31">
        <v>1</v>
      </c>
      <c r="E13" s="31">
        <v>8071</v>
      </c>
      <c r="F13" s="31">
        <f t="shared" ref="F13:F15" si="0">E13*110%</f>
        <v>8878.1</v>
      </c>
      <c r="G13" s="31">
        <f t="shared" ref="G13:G15" si="1">F13*D13</f>
        <v>8878.1</v>
      </c>
      <c r="H13" s="74" t="s">
        <v>266</v>
      </c>
      <c r="I13" s="24"/>
      <c r="J13" s="54"/>
    </row>
    <row r="14" spans="2:10" x14ac:dyDescent="0.25">
      <c r="B14" s="20">
        <v>2</v>
      </c>
      <c r="C14" s="22" t="s">
        <v>80</v>
      </c>
      <c r="D14" s="31">
        <v>1</v>
      </c>
      <c r="E14" s="31">
        <v>7091</v>
      </c>
      <c r="F14" s="31">
        <f t="shared" si="0"/>
        <v>7800.1</v>
      </c>
      <c r="G14" s="31">
        <f t="shared" si="1"/>
        <v>7800.1</v>
      </c>
      <c r="H14" s="74" t="s">
        <v>167</v>
      </c>
      <c r="I14" s="32"/>
      <c r="J14" s="54"/>
    </row>
    <row r="15" spans="2:10" ht="31.5" x14ac:dyDescent="0.25">
      <c r="B15" s="20">
        <v>3</v>
      </c>
      <c r="C15" s="22" t="s">
        <v>81</v>
      </c>
      <c r="D15" s="31">
        <v>1</v>
      </c>
      <c r="E15" s="31">
        <v>7091</v>
      </c>
      <c r="F15" s="31">
        <f t="shared" si="0"/>
        <v>7800.1</v>
      </c>
      <c r="G15" s="31">
        <f t="shared" si="1"/>
        <v>7800.1</v>
      </c>
      <c r="H15" s="74" t="s">
        <v>167</v>
      </c>
      <c r="I15" s="32"/>
      <c r="J15" s="54"/>
    </row>
    <row r="16" spans="2:10" x14ac:dyDescent="0.25">
      <c r="B16" s="20">
        <v>4</v>
      </c>
      <c r="C16" s="22" t="s">
        <v>141</v>
      </c>
      <c r="D16" s="23">
        <v>0.67</v>
      </c>
      <c r="E16" s="31">
        <v>6133</v>
      </c>
      <c r="F16" s="31">
        <f>E16*110%</f>
        <v>6746.3</v>
      </c>
      <c r="G16" s="31">
        <f>F16*D16</f>
        <v>4520.0210000000006</v>
      </c>
      <c r="H16" s="74" t="s">
        <v>168</v>
      </c>
      <c r="I16" s="24"/>
      <c r="J16" s="54"/>
    </row>
    <row r="17" spans="1:13" x14ac:dyDescent="0.25">
      <c r="B17" s="20">
        <v>5</v>
      </c>
      <c r="C17" s="22" t="s">
        <v>6</v>
      </c>
      <c r="D17" s="31">
        <v>1</v>
      </c>
      <c r="E17" s="31">
        <v>7001</v>
      </c>
      <c r="F17" s="31">
        <f t="shared" ref="F17" si="2">E17*110%</f>
        <v>7701.1</v>
      </c>
      <c r="G17" s="31">
        <f t="shared" ref="G17" si="3">F17*D17</f>
        <v>7701.1</v>
      </c>
      <c r="H17" s="74" t="s">
        <v>169</v>
      </c>
      <c r="I17" s="24"/>
      <c r="J17" s="54"/>
    </row>
    <row r="18" spans="1:13" x14ac:dyDescent="0.25">
      <c r="B18" s="20">
        <v>6</v>
      </c>
      <c r="C18" s="22" t="s">
        <v>58</v>
      </c>
      <c r="D18" s="31">
        <v>1</v>
      </c>
      <c r="E18" s="31">
        <v>7001</v>
      </c>
      <c r="F18" s="31">
        <f>E18*110%</f>
        <v>7701.1</v>
      </c>
      <c r="G18" s="31">
        <f>F18*D18</f>
        <v>7701.1</v>
      </c>
      <c r="H18" s="74" t="s">
        <v>169</v>
      </c>
      <c r="I18" s="32"/>
      <c r="J18" s="54"/>
    </row>
    <row r="19" spans="1:13" x14ac:dyDescent="0.25">
      <c r="B19" s="20">
        <v>7</v>
      </c>
      <c r="C19" s="22" t="s">
        <v>183</v>
      </c>
      <c r="D19" s="23">
        <v>1.33</v>
      </c>
      <c r="E19" s="31">
        <v>7001</v>
      </c>
      <c r="F19" s="31">
        <f t="shared" ref="F19" si="4">E19*110%</f>
        <v>7701.1</v>
      </c>
      <c r="G19" s="31">
        <f>F19*D19</f>
        <v>10242.463000000002</v>
      </c>
      <c r="H19" s="74" t="s">
        <v>169</v>
      </c>
      <c r="I19" s="24"/>
      <c r="J19" s="54"/>
    </row>
    <row r="20" spans="1:13" x14ac:dyDescent="0.25">
      <c r="B20" s="20">
        <v>8</v>
      </c>
      <c r="C20" s="22" t="s">
        <v>283</v>
      </c>
      <c r="D20" s="31">
        <v>1</v>
      </c>
      <c r="E20" s="31">
        <v>6133</v>
      </c>
      <c r="F20" s="31"/>
      <c r="G20" s="31">
        <f>E20*D20</f>
        <v>6133</v>
      </c>
      <c r="H20" s="74" t="s">
        <v>170</v>
      </c>
      <c r="I20" s="24"/>
      <c r="J20" s="54"/>
    </row>
    <row r="21" spans="1:13" x14ac:dyDescent="0.25">
      <c r="B21" s="20">
        <v>9</v>
      </c>
      <c r="C21" s="22" t="s">
        <v>142</v>
      </c>
      <c r="D21" s="31">
        <v>1</v>
      </c>
      <c r="E21" s="31">
        <v>4745</v>
      </c>
      <c r="F21" s="31"/>
      <c r="G21" s="31">
        <f t="shared" ref="G21:G22" si="5">D21*E21</f>
        <v>4745</v>
      </c>
      <c r="H21" s="74" t="s">
        <v>174</v>
      </c>
      <c r="I21" s="24"/>
      <c r="J21" s="54"/>
    </row>
    <row r="22" spans="1:13" x14ac:dyDescent="0.25">
      <c r="B22" s="20">
        <v>10</v>
      </c>
      <c r="C22" s="22" t="s">
        <v>14</v>
      </c>
      <c r="D22" s="31">
        <v>1</v>
      </c>
      <c r="E22" s="31">
        <v>3934</v>
      </c>
      <c r="F22" s="31"/>
      <c r="G22" s="31">
        <f t="shared" si="5"/>
        <v>3934</v>
      </c>
      <c r="H22" s="74" t="s">
        <v>175</v>
      </c>
      <c r="I22" s="24"/>
      <c r="J22" s="54"/>
    </row>
    <row r="23" spans="1:13" x14ac:dyDescent="0.25">
      <c r="B23" s="20">
        <v>11</v>
      </c>
      <c r="C23" s="22" t="s">
        <v>145</v>
      </c>
      <c r="D23" s="31">
        <v>1</v>
      </c>
      <c r="E23" s="31">
        <v>5005</v>
      </c>
      <c r="F23" s="31"/>
      <c r="G23" s="31">
        <f t="shared" ref="G23:G28" si="6">D23*E23</f>
        <v>5005</v>
      </c>
      <c r="H23" s="74" t="s">
        <v>172</v>
      </c>
      <c r="I23" s="24"/>
      <c r="J23" s="54"/>
    </row>
    <row r="24" spans="1:13" x14ac:dyDescent="0.25">
      <c r="B24" s="20">
        <v>12</v>
      </c>
      <c r="C24" s="22" t="s">
        <v>282</v>
      </c>
      <c r="D24" s="31">
        <v>2</v>
      </c>
      <c r="E24" s="31">
        <v>2893</v>
      </c>
      <c r="F24" s="31"/>
      <c r="G24" s="31">
        <f>E24*D24</f>
        <v>5786</v>
      </c>
      <c r="H24" s="74" t="s">
        <v>164</v>
      </c>
      <c r="I24" s="24"/>
      <c r="J24" s="54"/>
    </row>
    <row r="25" spans="1:13" x14ac:dyDescent="0.25">
      <c r="B25" s="20">
        <v>13</v>
      </c>
      <c r="C25" s="22" t="s">
        <v>284</v>
      </c>
      <c r="D25" s="31">
        <v>1</v>
      </c>
      <c r="E25" s="31">
        <v>2893</v>
      </c>
      <c r="F25" s="31"/>
      <c r="G25" s="31">
        <f t="shared" si="6"/>
        <v>2893</v>
      </c>
      <c r="H25" s="74" t="s">
        <v>164</v>
      </c>
      <c r="I25" s="24"/>
      <c r="J25" s="54"/>
    </row>
    <row r="26" spans="1:13" x14ac:dyDescent="0.25">
      <c r="B26" s="20">
        <v>14</v>
      </c>
      <c r="C26" s="22" t="s">
        <v>147</v>
      </c>
      <c r="D26" s="31">
        <v>5</v>
      </c>
      <c r="E26" s="31">
        <v>2893</v>
      </c>
      <c r="F26" s="31"/>
      <c r="G26" s="31">
        <f t="shared" si="6"/>
        <v>14465</v>
      </c>
      <c r="H26" s="74" t="s">
        <v>164</v>
      </c>
      <c r="I26" s="24"/>
      <c r="J26" s="54"/>
    </row>
    <row r="27" spans="1:13" ht="31.5" x14ac:dyDescent="0.25">
      <c r="B27" s="20">
        <v>15</v>
      </c>
      <c r="C27" s="22" t="s">
        <v>180</v>
      </c>
      <c r="D27" s="85">
        <v>0.5</v>
      </c>
      <c r="E27" s="31">
        <v>3934</v>
      </c>
      <c r="F27" s="31"/>
      <c r="G27" s="31">
        <f t="shared" si="6"/>
        <v>1967</v>
      </c>
      <c r="H27" s="74" t="s">
        <v>171</v>
      </c>
      <c r="I27" s="24"/>
      <c r="J27" s="54"/>
    </row>
    <row r="28" spans="1:13" s="43" customFormat="1" x14ac:dyDescent="0.25">
      <c r="B28" s="20">
        <v>16</v>
      </c>
      <c r="C28" s="22" t="s">
        <v>187</v>
      </c>
      <c r="D28" s="85">
        <v>0.5</v>
      </c>
      <c r="E28" s="31">
        <v>3934</v>
      </c>
      <c r="F28" s="31"/>
      <c r="G28" s="31">
        <f t="shared" si="6"/>
        <v>1967</v>
      </c>
      <c r="H28" s="74" t="s">
        <v>175</v>
      </c>
      <c r="I28" s="38"/>
      <c r="J28" s="57"/>
      <c r="M28" s="59"/>
    </row>
    <row r="29" spans="1:13" s="43" customFormat="1" x14ac:dyDescent="0.25">
      <c r="B29" s="100" t="s">
        <v>8</v>
      </c>
      <c r="C29" s="101"/>
      <c r="D29" s="65">
        <f>SUM(D13:D28)</f>
        <v>20</v>
      </c>
      <c r="E29" s="65">
        <f>SUM(E13:E28)</f>
        <v>85753</v>
      </c>
      <c r="F29" s="65"/>
      <c r="G29" s="65">
        <f>SUM(G13:G28)</f>
        <v>101537.984</v>
      </c>
      <c r="H29" s="75"/>
      <c r="I29" s="38"/>
      <c r="J29" s="57"/>
      <c r="M29" s="59"/>
    </row>
    <row r="30" spans="1:13" s="25" customFormat="1" x14ac:dyDescent="0.25">
      <c r="A30" s="14"/>
      <c r="B30" s="53"/>
      <c r="C30" s="53"/>
      <c r="D30" s="56"/>
      <c r="E30" s="56"/>
      <c r="F30" s="56"/>
      <c r="G30" s="56"/>
      <c r="H30" s="56"/>
      <c r="I30" s="14"/>
    </row>
    <row r="31" spans="1:13" s="25" customFormat="1" ht="33" customHeight="1" x14ac:dyDescent="0.25">
      <c r="B31" s="19"/>
      <c r="C31" s="14"/>
      <c r="D31" s="14"/>
      <c r="E31" s="14"/>
      <c r="F31" s="14"/>
      <c r="G31" s="14"/>
      <c r="H31" s="14"/>
    </row>
    <row r="32" spans="1:13" s="25" customFormat="1" ht="30" customHeight="1" x14ac:dyDescent="0.25">
      <c r="B32" s="102" t="s">
        <v>68</v>
      </c>
      <c r="C32" s="102"/>
      <c r="D32" s="102"/>
      <c r="E32" s="97" t="s">
        <v>161</v>
      </c>
      <c r="F32" s="97"/>
      <c r="G32" s="97"/>
      <c r="H32" s="97"/>
    </row>
    <row r="33" spans="1:9" s="25" customFormat="1" ht="30" customHeight="1" x14ac:dyDescent="0.25">
      <c r="B33" s="102" t="s">
        <v>10</v>
      </c>
      <c r="C33" s="102"/>
      <c r="D33" s="102"/>
      <c r="E33" s="97" t="s">
        <v>18</v>
      </c>
      <c r="F33" s="97"/>
      <c r="G33" s="97"/>
      <c r="H33" s="97"/>
    </row>
    <row r="34" spans="1:9" x14ac:dyDescent="0.25">
      <c r="A34" s="25"/>
      <c r="B34" s="102" t="s">
        <v>11</v>
      </c>
      <c r="C34" s="102"/>
      <c r="D34" s="102"/>
      <c r="E34" s="97"/>
      <c r="F34" s="97"/>
      <c r="G34" s="97"/>
      <c r="H34" s="97"/>
      <c r="I34" s="25"/>
    </row>
    <row r="35" spans="1:9" x14ac:dyDescent="0.25">
      <c r="A35" s="25"/>
      <c r="B35" s="25"/>
      <c r="C35" s="25"/>
      <c r="D35" s="25"/>
      <c r="E35" s="25"/>
      <c r="F35" s="25"/>
      <c r="G35" s="25"/>
      <c r="H35" s="25"/>
      <c r="I35" s="25"/>
    </row>
    <row r="36" spans="1:9" x14ac:dyDescent="0.25">
      <c r="A36" s="25"/>
      <c r="B36" s="25"/>
      <c r="C36" s="25"/>
      <c r="D36" s="25"/>
      <c r="E36" s="25"/>
      <c r="F36" s="25"/>
      <c r="G36" s="25"/>
      <c r="H36" s="25"/>
      <c r="I36" s="25"/>
    </row>
    <row r="37" spans="1:9" x14ac:dyDescent="0.25">
      <c r="A37" s="18"/>
      <c r="B37" s="25"/>
      <c r="C37" s="25"/>
      <c r="D37" s="25"/>
      <c r="E37" s="25"/>
      <c r="F37" s="25"/>
      <c r="G37" s="25"/>
      <c r="H37" s="25"/>
    </row>
    <row r="38" spans="1:9" x14ac:dyDescent="0.25">
      <c r="A38" s="18"/>
      <c r="B38" s="18"/>
      <c r="C38" s="18"/>
      <c r="D38" s="18"/>
      <c r="E38" s="18"/>
    </row>
    <row r="39" spans="1:9" x14ac:dyDescent="0.25">
      <c r="B39" s="18"/>
      <c r="C39" s="18"/>
      <c r="D39" s="18"/>
      <c r="E39" s="18"/>
    </row>
  </sheetData>
  <mergeCells count="15">
    <mergeCell ref="B34:D34"/>
    <mergeCell ref="B33:D33"/>
    <mergeCell ref="B32:D32"/>
    <mergeCell ref="E32:H32"/>
    <mergeCell ref="E33:H33"/>
    <mergeCell ref="E34:H34"/>
    <mergeCell ref="F2:H2"/>
    <mergeCell ref="B29:C29"/>
    <mergeCell ref="B10:H10"/>
    <mergeCell ref="B8:H8"/>
    <mergeCell ref="B7:H7"/>
    <mergeCell ref="B3:C3"/>
    <mergeCell ref="B4:C4"/>
    <mergeCell ref="F4:H4"/>
    <mergeCell ref="F3:H3"/>
  </mergeCells>
  <pageMargins left="0.25" right="0.25" top="0.75" bottom="0.75" header="0.3" footer="0.3"/>
  <pageSetup paperSize="9" scale="7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39"/>
  <sheetViews>
    <sheetView topLeftCell="A2"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10" style="19" customWidth="1"/>
    <col min="3" max="3" width="44.7109375" style="14" customWidth="1"/>
    <col min="4" max="5" width="13.7109375" style="14" customWidth="1"/>
    <col min="6" max="6" width="15" style="14" customWidth="1"/>
    <col min="7" max="8" width="13.7109375" style="14" customWidth="1"/>
    <col min="9" max="9" width="16.85546875" style="14" customWidth="1"/>
    <col min="10" max="16384" width="9.140625" style="14"/>
  </cols>
  <sheetData>
    <row r="1" spans="2:10" ht="15" customHeight="1" x14ac:dyDescent="0.25">
      <c r="B1" s="15"/>
      <c r="C1" s="15"/>
      <c r="H1" s="16"/>
      <c r="I1" s="16"/>
    </row>
    <row r="2" spans="2:10" x14ac:dyDescent="0.25">
      <c r="B2" s="15"/>
      <c r="C2" s="15"/>
      <c r="F2" s="104" t="s">
        <v>93</v>
      </c>
      <c r="G2" s="104"/>
      <c r="H2" s="104"/>
      <c r="I2" s="16"/>
    </row>
    <row r="3" spans="2:10" ht="85.5" customHeight="1" x14ac:dyDescent="0.25">
      <c r="B3" s="105" t="s">
        <v>336</v>
      </c>
      <c r="C3" s="105"/>
      <c r="D3" s="17"/>
      <c r="E3" s="104" t="s">
        <v>301</v>
      </c>
      <c r="F3" s="104"/>
      <c r="G3" s="104"/>
      <c r="H3" s="104"/>
      <c r="I3" s="16"/>
    </row>
    <row r="4" spans="2:10" ht="19.5" customHeight="1" x14ac:dyDescent="0.25">
      <c r="B4" s="103" t="s">
        <v>122</v>
      </c>
      <c r="C4" s="103"/>
      <c r="F4" s="103" t="s">
        <v>16</v>
      </c>
      <c r="G4" s="103"/>
      <c r="H4" s="103"/>
      <c r="I4" s="18"/>
    </row>
    <row r="5" spans="2:10" ht="19.5" customHeight="1" x14ac:dyDescent="0.25">
      <c r="B5" s="14"/>
      <c r="C5" s="15"/>
      <c r="G5" s="18"/>
      <c r="H5" s="18"/>
      <c r="I5" s="18"/>
    </row>
    <row r="6" spans="2:10" x14ac:dyDescent="0.25">
      <c r="B6" s="14"/>
      <c r="F6" s="18"/>
      <c r="G6" s="18"/>
      <c r="H6" s="18"/>
    </row>
    <row r="7" spans="2:10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10" ht="18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10" ht="53.25" customHeight="1" x14ac:dyDescent="0.25">
      <c r="B9" s="99" t="s">
        <v>64</v>
      </c>
      <c r="C9" s="99"/>
      <c r="D9" s="99"/>
      <c r="E9" s="99"/>
      <c r="F9" s="99"/>
      <c r="G9" s="99"/>
      <c r="H9" s="99"/>
      <c r="I9" s="16"/>
    </row>
    <row r="11" spans="2:10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  <c r="J11" s="58"/>
    </row>
    <row r="12" spans="2:10" x14ac:dyDescent="0.25">
      <c r="B12" s="20">
        <v>1</v>
      </c>
      <c r="C12" s="22" t="s">
        <v>140</v>
      </c>
      <c r="D12" s="31">
        <v>1</v>
      </c>
      <c r="E12" s="31">
        <v>7464</v>
      </c>
      <c r="F12" s="31">
        <f t="shared" ref="F12:F14" si="0">E12*110%</f>
        <v>8210.4000000000015</v>
      </c>
      <c r="G12" s="31">
        <f t="shared" ref="G12:G14" si="1">F12*D12</f>
        <v>8210.4000000000015</v>
      </c>
      <c r="H12" s="74" t="s">
        <v>166</v>
      </c>
      <c r="I12" s="24"/>
      <c r="J12" s="54"/>
    </row>
    <row r="13" spans="2:10" x14ac:dyDescent="0.25">
      <c r="B13" s="20">
        <v>2</v>
      </c>
      <c r="C13" s="22" t="s">
        <v>80</v>
      </c>
      <c r="D13" s="31">
        <v>1</v>
      </c>
      <c r="E13" s="31">
        <v>7091</v>
      </c>
      <c r="F13" s="31">
        <f t="shared" si="0"/>
        <v>7800.1</v>
      </c>
      <c r="G13" s="31">
        <f t="shared" si="1"/>
        <v>7800.1</v>
      </c>
      <c r="H13" s="74" t="s">
        <v>167</v>
      </c>
      <c r="I13" s="32"/>
      <c r="J13" s="54"/>
    </row>
    <row r="14" spans="2:10" ht="31.5" x14ac:dyDescent="0.25">
      <c r="B14" s="20">
        <v>3</v>
      </c>
      <c r="C14" s="22" t="s">
        <v>81</v>
      </c>
      <c r="D14" s="31">
        <v>1</v>
      </c>
      <c r="E14" s="31">
        <v>7091</v>
      </c>
      <c r="F14" s="31">
        <f t="shared" si="0"/>
        <v>7800.1</v>
      </c>
      <c r="G14" s="31">
        <f t="shared" si="1"/>
        <v>7800.1</v>
      </c>
      <c r="H14" s="74" t="s">
        <v>167</v>
      </c>
      <c r="I14" s="32"/>
      <c r="J14" s="54"/>
    </row>
    <row r="15" spans="2:10" x14ac:dyDescent="0.25">
      <c r="B15" s="20">
        <v>4</v>
      </c>
      <c r="C15" s="22" t="s">
        <v>141</v>
      </c>
      <c r="D15" s="23">
        <v>0.75</v>
      </c>
      <c r="E15" s="31">
        <v>6133</v>
      </c>
      <c r="F15" s="31">
        <f>E15*110%</f>
        <v>6746.3</v>
      </c>
      <c r="G15" s="31">
        <f>F15*D15</f>
        <v>5059.7250000000004</v>
      </c>
      <c r="H15" s="74" t="s">
        <v>168</v>
      </c>
      <c r="I15" s="24"/>
      <c r="J15" s="54"/>
    </row>
    <row r="16" spans="2:10" x14ac:dyDescent="0.25">
      <c r="B16" s="20">
        <v>5</v>
      </c>
      <c r="C16" s="22" t="s">
        <v>183</v>
      </c>
      <c r="D16" s="31">
        <v>1</v>
      </c>
      <c r="E16" s="31">
        <v>7001</v>
      </c>
      <c r="F16" s="31">
        <f>E16*110%</f>
        <v>7701.1</v>
      </c>
      <c r="G16" s="31">
        <f>F16*D16</f>
        <v>7701.1</v>
      </c>
      <c r="H16" s="74" t="s">
        <v>169</v>
      </c>
      <c r="I16" s="24"/>
      <c r="J16" s="54"/>
    </row>
    <row r="17" spans="2:10" x14ac:dyDescent="0.25">
      <c r="B17" s="20">
        <v>6</v>
      </c>
      <c r="C17" s="22" t="s">
        <v>58</v>
      </c>
      <c r="D17" s="85">
        <v>0.5</v>
      </c>
      <c r="E17" s="31">
        <v>7001</v>
      </c>
      <c r="F17" s="31">
        <f t="shared" ref="F17:F18" si="2">E17*110%</f>
        <v>7701.1</v>
      </c>
      <c r="G17" s="31">
        <f t="shared" ref="G17:G18" si="3">F17*D17</f>
        <v>3850.55</v>
      </c>
      <c r="H17" s="74" t="s">
        <v>169</v>
      </c>
      <c r="I17" s="32"/>
      <c r="J17" s="54"/>
    </row>
    <row r="18" spans="2:10" x14ac:dyDescent="0.25">
      <c r="B18" s="20">
        <v>7</v>
      </c>
      <c r="C18" s="22" t="s">
        <v>193</v>
      </c>
      <c r="D18" s="23">
        <v>0.25</v>
      </c>
      <c r="E18" s="31">
        <v>7001</v>
      </c>
      <c r="F18" s="31">
        <f t="shared" si="2"/>
        <v>7701.1</v>
      </c>
      <c r="G18" s="31">
        <f t="shared" si="3"/>
        <v>1925.2750000000001</v>
      </c>
      <c r="H18" s="74" t="s">
        <v>169</v>
      </c>
      <c r="I18" s="24"/>
      <c r="J18" s="54"/>
    </row>
    <row r="19" spans="2:10" x14ac:dyDescent="0.25">
      <c r="B19" s="20">
        <v>8</v>
      </c>
      <c r="C19" s="22" t="s">
        <v>6</v>
      </c>
      <c r="D19" s="85">
        <v>0.5</v>
      </c>
      <c r="E19" s="31">
        <v>7001</v>
      </c>
      <c r="F19" s="31">
        <f>E19*110%</f>
        <v>7701.1</v>
      </c>
      <c r="G19" s="31">
        <f>F19*D19</f>
        <v>3850.55</v>
      </c>
      <c r="H19" s="74" t="s">
        <v>169</v>
      </c>
      <c r="I19" s="24"/>
      <c r="J19" s="54"/>
    </row>
    <row r="20" spans="2:10" x14ac:dyDescent="0.25">
      <c r="B20" s="20">
        <v>9</v>
      </c>
      <c r="C20" s="22" t="s">
        <v>190</v>
      </c>
      <c r="D20" s="31">
        <v>2</v>
      </c>
      <c r="E20" s="31">
        <v>6133</v>
      </c>
      <c r="F20" s="31">
        <f>E20*110%</f>
        <v>6746.3</v>
      </c>
      <c r="G20" s="31">
        <f>F20*D20</f>
        <v>13492.6</v>
      </c>
      <c r="H20" s="74" t="s">
        <v>209</v>
      </c>
      <c r="I20" s="24"/>
      <c r="J20" s="54"/>
    </row>
    <row r="21" spans="2:10" x14ac:dyDescent="0.25">
      <c r="B21" s="20">
        <v>10</v>
      </c>
      <c r="C21" s="22" t="s">
        <v>189</v>
      </c>
      <c r="D21" s="85">
        <v>0.5</v>
      </c>
      <c r="E21" s="31">
        <v>6133</v>
      </c>
      <c r="F21" s="31"/>
      <c r="G21" s="31">
        <f t="shared" ref="G21:G22" si="4">D21*E21</f>
        <v>3066.5</v>
      </c>
      <c r="H21" s="74" t="s">
        <v>170</v>
      </c>
      <c r="I21" s="24"/>
      <c r="J21" s="54"/>
    </row>
    <row r="22" spans="2:10" x14ac:dyDescent="0.25">
      <c r="B22" s="20">
        <v>11</v>
      </c>
      <c r="C22" s="22" t="s">
        <v>142</v>
      </c>
      <c r="D22" s="31">
        <v>1</v>
      </c>
      <c r="E22" s="31">
        <v>4745</v>
      </c>
      <c r="F22" s="31"/>
      <c r="G22" s="31">
        <f t="shared" si="4"/>
        <v>4745</v>
      </c>
      <c r="H22" s="74" t="s">
        <v>174</v>
      </c>
      <c r="I22" s="24"/>
      <c r="J22" s="54"/>
    </row>
    <row r="23" spans="2:10" ht="39.75" customHeight="1" x14ac:dyDescent="0.25">
      <c r="B23" s="20">
        <v>12</v>
      </c>
      <c r="C23" s="22" t="s">
        <v>180</v>
      </c>
      <c r="D23" s="85">
        <v>0.5</v>
      </c>
      <c r="E23" s="31">
        <v>3934</v>
      </c>
      <c r="F23" s="31"/>
      <c r="G23" s="31">
        <f t="shared" ref="G23:G29" si="5">D23*E23</f>
        <v>1967</v>
      </c>
      <c r="H23" s="74" t="s">
        <v>171</v>
      </c>
      <c r="I23" s="24"/>
      <c r="J23" s="54"/>
    </row>
    <row r="24" spans="2:10" x14ac:dyDescent="0.25">
      <c r="B24" s="20">
        <v>13</v>
      </c>
      <c r="C24" s="22" t="s">
        <v>145</v>
      </c>
      <c r="D24" s="31">
        <v>1</v>
      </c>
      <c r="E24" s="31">
        <v>5005</v>
      </c>
      <c r="F24" s="31"/>
      <c r="G24" s="31">
        <f t="shared" si="5"/>
        <v>5005</v>
      </c>
      <c r="H24" s="74" t="s">
        <v>172</v>
      </c>
      <c r="I24" s="24"/>
      <c r="J24" s="54"/>
    </row>
    <row r="25" spans="2:10" x14ac:dyDescent="0.25">
      <c r="B25" s="20">
        <v>14</v>
      </c>
      <c r="C25" s="22" t="s">
        <v>286</v>
      </c>
      <c r="D25" s="31">
        <v>1</v>
      </c>
      <c r="E25" s="67">
        <v>5265</v>
      </c>
      <c r="F25" s="31"/>
      <c r="G25" s="31">
        <f t="shared" si="5"/>
        <v>5265</v>
      </c>
      <c r="H25" s="74" t="s">
        <v>285</v>
      </c>
      <c r="I25" s="24"/>
      <c r="J25" s="54"/>
    </row>
    <row r="26" spans="2:10" x14ac:dyDescent="0.25">
      <c r="B26" s="20">
        <v>15</v>
      </c>
      <c r="C26" s="22" t="s">
        <v>242</v>
      </c>
      <c r="D26" s="31">
        <v>2</v>
      </c>
      <c r="E26" s="67">
        <v>2893</v>
      </c>
      <c r="F26" s="31"/>
      <c r="G26" s="31">
        <f t="shared" si="5"/>
        <v>5786</v>
      </c>
      <c r="H26" s="74" t="s">
        <v>164</v>
      </c>
      <c r="I26" s="24"/>
      <c r="J26" s="54"/>
    </row>
    <row r="27" spans="2:10" x14ac:dyDescent="0.25">
      <c r="B27" s="20">
        <v>16</v>
      </c>
      <c r="C27" s="22" t="s">
        <v>284</v>
      </c>
      <c r="D27" s="31">
        <v>1</v>
      </c>
      <c r="E27" s="31">
        <v>2893</v>
      </c>
      <c r="F27" s="31"/>
      <c r="G27" s="31">
        <f t="shared" si="5"/>
        <v>2893</v>
      </c>
      <c r="H27" s="74" t="s">
        <v>164</v>
      </c>
      <c r="I27" s="24"/>
      <c r="J27" s="54"/>
    </row>
    <row r="28" spans="2:10" x14ac:dyDescent="0.25">
      <c r="B28" s="20">
        <v>17</v>
      </c>
      <c r="C28" s="22" t="s">
        <v>147</v>
      </c>
      <c r="D28" s="31">
        <v>2</v>
      </c>
      <c r="E28" s="31">
        <v>2893</v>
      </c>
      <c r="F28" s="31"/>
      <c r="G28" s="31">
        <f t="shared" si="5"/>
        <v>5786</v>
      </c>
      <c r="H28" s="74" t="s">
        <v>164</v>
      </c>
      <c r="I28" s="24"/>
      <c r="J28" s="54"/>
    </row>
    <row r="29" spans="2:10" s="43" customFormat="1" x14ac:dyDescent="0.25">
      <c r="B29" s="20">
        <v>18</v>
      </c>
      <c r="C29" s="22" t="s">
        <v>14</v>
      </c>
      <c r="D29" s="31">
        <v>1</v>
      </c>
      <c r="E29" s="31">
        <v>3934</v>
      </c>
      <c r="F29" s="31"/>
      <c r="G29" s="31">
        <f t="shared" si="5"/>
        <v>3934</v>
      </c>
      <c r="H29" s="74" t="s">
        <v>175</v>
      </c>
      <c r="I29" s="38"/>
      <c r="J29" s="57"/>
    </row>
    <row r="30" spans="2:10" s="43" customFormat="1" x14ac:dyDescent="0.25">
      <c r="B30" s="100" t="s">
        <v>8</v>
      </c>
      <c r="C30" s="101"/>
      <c r="D30" s="65">
        <f>SUM(D12:D29)</f>
        <v>18</v>
      </c>
      <c r="E30" s="65">
        <f>SUM(E12:E29)</f>
        <v>99611</v>
      </c>
      <c r="F30" s="65"/>
      <c r="G30" s="65">
        <f>SUM(G12:G29)</f>
        <v>98137.900000000009</v>
      </c>
      <c r="H30" s="75"/>
      <c r="I30" s="38"/>
      <c r="J30" s="57"/>
    </row>
    <row r="31" spans="2:10" s="25" customFormat="1" ht="41.25" customHeight="1" x14ac:dyDescent="0.25">
      <c r="B31" s="53"/>
      <c r="C31" s="53"/>
      <c r="D31" s="56"/>
      <c r="E31" s="56"/>
      <c r="F31" s="56"/>
      <c r="G31" s="56"/>
      <c r="H31" s="56"/>
    </row>
    <row r="32" spans="2:10" s="25" customFormat="1" ht="39.75" customHeight="1" x14ac:dyDescent="0.25">
      <c r="B32" s="102" t="s">
        <v>9</v>
      </c>
      <c r="C32" s="102"/>
      <c r="D32" s="102"/>
      <c r="E32" s="97" t="s">
        <v>109</v>
      </c>
      <c r="F32" s="97"/>
      <c r="G32" s="97"/>
      <c r="H32" s="97"/>
    </row>
    <row r="33" spans="1:9" s="25" customFormat="1" ht="36" customHeight="1" x14ac:dyDescent="0.25">
      <c r="B33" s="102" t="s">
        <v>10</v>
      </c>
      <c r="C33" s="102"/>
      <c r="D33" s="102"/>
      <c r="E33" s="97" t="s">
        <v>18</v>
      </c>
      <c r="F33" s="97"/>
      <c r="G33" s="97"/>
      <c r="H33" s="97"/>
    </row>
    <row r="34" spans="1:9" x14ac:dyDescent="0.25">
      <c r="A34" s="25"/>
      <c r="B34" s="102" t="s">
        <v>11</v>
      </c>
      <c r="C34" s="102"/>
      <c r="D34" s="102"/>
      <c r="E34" s="97"/>
      <c r="F34" s="97"/>
      <c r="G34" s="97"/>
      <c r="H34" s="97"/>
      <c r="I34" s="25"/>
    </row>
    <row r="35" spans="1:9" x14ac:dyDescent="0.25">
      <c r="A35" s="25"/>
      <c r="B35" s="25"/>
      <c r="C35" s="25"/>
      <c r="D35" s="25"/>
      <c r="E35" s="25"/>
      <c r="F35" s="25"/>
      <c r="G35" s="25"/>
      <c r="H35" s="25"/>
      <c r="I35" s="25"/>
    </row>
    <row r="36" spans="1:9" x14ac:dyDescent="0.25">
      <c r="A36" s="25"/>
      <c r="B36" s="25"/>
      <c r="C36" s="25"/>
      <c r="D36" s="25"/>
      <c r="E36" s="25"/>
      <c r="F36" s="25"/>
      <c r="G36" s="25"/>
      <c r="H36" s="25"/>
      <c r="I36" s="25"/>
    </row>
    <row r="37" spans="1:9" x14ac:dyDescent="0.25">
      <c r="A37" s="18"/>
      <c r="B37" s="25"/>
      <c r="C37" s="25"/>
      <c r="D37" s="25"/>
      <c r="E37" s="25"/>
      <c r="F37" s="25"/>
      <c r="G37" s="25"/>
      <c r="H37" s="25"/>
    </row>
    <row r="38" spans="1:9" x14ac:dyDescent="0.25">
      <c r="A38" s="18"/>
      <c r="B38" s="18"/>
      <c r="C38" s="18"/>
      <c r="D38" s="18"/>
      <c r="E38" s="18"/>
    </row>
    <row r="39" spans="1:9" x14ac:dyDescent="0.25">
      <c r="B39" s="18"/>
      <c r="C39" s="18"/>
      <c r="D39" s="18"/>
      <c r="E39" s="18"/>
    </row>
  </sheetData>
  <mergeCells count="15">
    <mergeCell ref="F2:H2"/>
    <mergeCell ref="F4:H4"/>
    <mergeCell ref="E3:H3"/>
    <mergeCell ref="B30:C30"/>
    <mergeCell ref="B32:D32"/>
    <mergeCell ref="B3:C3"/>
    <mergeCell ref="B4:C4"/>
    <mergeCell ref="B9:H9"/>
    <mergeCell ref="B8:H8"/>
    <mergeCell ref="B7:H7"/>
    <mergeCell ref="B33:D33"/>
    <mergeCell ref="B34:D34"/>
    <mergeCell ref="E32:H32"/>
    <mergeCell ref="E33:H33"/>
    <mergeCell ref="E34:H34"/>
  </mergeCells>
  <pageMargins left="0.7" right="0.7" top="0.75" bottom="0.75" header="0.3" footer="0.3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41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7" style="19" customWidth="1"/>
    <col min="3" max="3" width="44.7109375" style="14" customWidth="1"/>
    <col min="4" max="5" width="13.7109375" style="14" customWidth="1"/>
    <col min="6" max="6" width="15" style="14" customWidth="1"/>
    <col min="7" max="8" width="13.7109375" style="14" customWidth="1"/>
    <col min="9" max="9" width="13.28515625" style="14" customWidth="1"/>
    <col min="10" max="16384" width="9.140625" style="14"/>
  </cols>
  <sheetData>
    <row r="1" spans="2:9" ht="15" customHeight="1" x14ac:dyDescent="0.25">
      <c r="B1" s="15"/>
      <c r="C1" s="15"/>
      <c r="G1" s="16"/>
      <c r="I1" s="16"/>
    </row>
    <row r="2" spans="2:9" ht="14.25" customHeight="1" x14ac:dyDescent="0.25">
      <c r="B2" s="15"/>
      <c r="C2" s="15"/>
      <c r="F2" s="104" t="s">
        <v>94</v>
      </c>
      <c r="G2" s="104"/>
      <c r="H2" s="104"/>
      <c r="I2" s="16"/>
    </row>
    <row r="3" spans="2:9" ht="99.75" customHeight="1" x14ac:dyDescent="0.25">
      <c r="B3" s="105" t="s">
        <v>337</v>
      </c>
      <c r="C3" s="105"/>
      <c r="D3" s="17"/>
      <c r="F3" s="104" t="s">
        <v>302</v>
      </c>
      <c r="G3" s="104"/>
      <c r="H3" s="104"/>
      <c r="I3" s="16"/>
    </row>
    <row r="4" spans="2:9" x14ac:dyDescent="0.25">
      <c r="B4" s="103" t="s">
        <v>57</v>
      </c>
      <c r="C4" s="103"/>
      <c r="F4" s="103" t="s">
        <v>16</v>
      </c>
      <c r="G4" s="103"/>
      <c r="H4" s="103"/>
      <c r="I4" s="28"/>
    </row>
    <row r="5" spans="2:9" ht="15" customHeight="1" x14ac:dyDescent="0.25">
      <c r="B5" s="14"/>
      <c r="C5" s="15"/>
      <c r="G5" s="18"/>
      <c r="H5" s="18"/>
      <c r="I5" s="18"/>
    </row>
    <row r="6" spans="2:9" x14ac:dyDescent="0.25">
      <c r="B6" s="14"/>
      <c r="F6" s="18"/>
      <c r="G6" s="18"/>
      <c r="H6" s="15"/>
    </row>
    <row r="7" spans="2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9" ht="16.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9" ht="46.5" customHeight="1" x14ac:dyDescent="0.25">
      <c r="B9" s="99" t="s">
        <v>66</v>
      </c>
      <c r="C9" s="99"/>
      <c r="D9" s="99"/>
      <c r="E9" s="99"/>
      <c r="F9" s="99"/>
      <c r="G9" s="99"/>
      <c r="H9" s="99"/>
      <c r="I9" s="16"/>
    </row>
    <row r="11" spans="2:9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218</v>
      </c>
      <c r="G11" s="35" t="s">
        <v>213</v>
      </c>
      <c r="H11" s="35" t="s">
        <v>115</v>
      </c>
      <c r="I11" s="40"/>
    </row>
    <row r="12" spans="2:9" x14ac:dyDescent="0.25">
      <c r="B12" s="20">
        <v>1</v>
      </c>
      <c r="C12" s="22" t="s">
        <v>140</v>
      </c>
      <c r="D12" s="31">
        <v>1</v>
      </c>
      <c r="E12" s="31">
        <v>8679</v>
      </c>
      <c r="F12" s="31">
        <f t="shared" ref="F12:F14" si="0">E12*110%</f>
        <v>9546.9000000000015</v>
      </c>
      <c r="G12" s="31">
        <f t="shared" ref="G12:G14" si="1">F12*D12</f>
        <v>9546.9000000000015</v>
      </c>
      <c r="H12" s="74" t="s">
        <v>278</v>
      </c>
      <c r="I12" s="24"/>
    </row>
    <row r="13" spans="2:9" x14ac:dyDescent="0.25">
      <c r="B13" s="20">
        <v>2</v>
      </c>
      <c r="C13" s="22" t="s">
        <v>80</v>
      </c>
      <c r="D13" s="85">
        <v>1.5</v>
      </c>
      <c r="E13" s="31">
        <v>8245</v>
      </c>
      <c r="F13" s="31">
        <f t="shared" si="0"/>
        <v>9069.5</v>
      </c>
      <c r="G13" s="31">
        <f t="shared" si="1"/>
        <v>13604.25</v>
      </c>
      <c r="H13" s="74" t="s">
        <v>167</v>
      </c>
      <c r="I13" s="32"/>
    </row>
    <row r="14" spans="2:9" ht="31.5" x14ac:dyDescent="0.25">
      <c r="B14" s="20">
        <v>3</v>
      </c>
      <c r="C14" s="22" t="s">
        <v>81</v>
      </c>
      <c r="D14" s="31">
        <v>1</v>
      </c>
      <c r="E14" s="31">
        <v>8245</v>
      </c>
      <c r="F14" s="31">
        <f t="shared" si="0"/>
        <v>9069.5</v>
      </c>
      <c r="G14" s="31">
        <f t="shared" si="1"/>
        <v>9069.5</v>
      </c>
      <c r="H14" s="74" t="s">
        <v>167</v>
      </c>
      <c r="I14" s="32"/>
    </row>
    <row r="15" spans="2:9" x14ac:dyDescent="0.25">
      <c r="B15" s="20">
        <v>4</v>
      </c>
      <c r="C15" s="22" t="s">
        <v>141</v>
      </c>
      <c r="D15" s="23">
        <v>0.75</v>
      </c>
      <c r="E15" s="31">
        <v>6133</v>
      </c>
      <c r="F15" s="31">
        <f t="shared" ref="F15:F20" si="2">E15*110%</f>
        <v>6746.3</v>
      </c>
      <c r="G15" s="31">
        <f t="shared" ref="G15:G16" si="3">F15*D15</f>
        <v>5059.7250000000004</v>
      </c>
      <c r="H15" s="74" t="s">
        <v>168</v>
      </c>
      <c r="I15" s="24"/>
    </row>
    <row r="16" spans="2:9" x14ac:dyDescent="0.25">
      <c r="B16" s="20">
        <v>5</v>
      </c>
      <c r="C16" s="22" t="s">
        <v>6</v>
      </c>
      <c r="D16" s="85">
        <v>0.5</v>
      </c>
      <c r="E16" s="31">
        <v>7001</v>
      </c>
      <c r="F16" s="31">
        <f t="shared" ref="F16" si="4">E16*110%</f>
        <v>7701.1</v>
      </c>
      <c r="G16" s="31">
        <f t="shared" si="3"/>
        <v>3850.55</v>
      </c>
      <c r="H16" s="74" t="s">
        <v>169</v>
      </c>
      <c r="I16" s="24"/>
    </row>
    <row r="17" spans="2:9" x14ac:dyDescent="0.25">
      <c r="B17" s="20">
        <v>6</v>
      </c>
      <c r="C17" s="22" t="s">
        <v>58</v>
      </c>
      <c r="D17" s="31">
        <v>1</v>
      </c>
      <c r="E17" s="31">
        <v>7001</v>
      </c>
      <c r="F17" s="31">
        <f t="shared" si="2"/>
        <v>7701.1</v>
      </c>
      <c r="G17" s="31">
        <f t="shared" ref="G17:G19" si="5">F17*D17</f>
        <v>7701.1</v>
      </c>
      <c r="H17" s="74" t="s">
        <v>169</v>
      </c>
      <c r="I17" s="32"/>
    </row>
    <row r="18" spans="2:9" x14ac:dyDescent="0.25">
      <c r="B18" s="20">
        <v>7</v>
      </c>
      <c r="C18" s="22" t="s">
        <v>193</v>
      </c>
      <c r="D18" s="85">
        <v>0.5</v>
      </c>
      <c r="E18" s="31">
        <v>7001</v>
      </c>
      <c r="F18" s="31">
        <f t="shared" si="2"/>
        <v>7701.1</v>
      </c>
      <c r="G18" s="31">
        <f t="shared" si="5"/>
        <v>3850.55</v>
      </c>
      <c r="H18" s="74" t="s">
        <v>169</v>
      </c>
      <c r="I18" s="24"/>
    </row>
    <row r="19" spans="2:9" x14ac:dyDescent="0.25">
      <c r="B19" s="20">
        <v>8</v>
      </c>
      <c r="C19" s="22" t="s">
        <v>222</v>
      </c>
      <c r="D19" s="85">
        <v>0.5</v>
      </c>
      <c r="E19" s="31">
        <v>7001</v>
      </c>
      <c r="F19" s="31">
        <f t="shared" ref="F19" si="6">E19*110%</f>
        <v>7701.1</v>
      </c>
      <c r="G19" s="31">
        <f t="shared" si="5"/>
        <v>3850.55</v>
      </c>
      <c r="H19" s="74" t="s">
        <v>169</v>
      </c>
      <c r="I19" s="24"/>
    </row>
    <row r="20" spans="2:9" x14ac:dyDescent="0.25">
      <c r="B20" s="20">
        <v>9</v>
      </c>
      <c r="C20" s="22" t="s">
        <v>190</v>
      </c>
      <c r="D20" s="31">
        <v>2</v>
      </c>
      <c r="E20" s="31">
        <v>6133</v>
      </c>
      <c r="F20" s="31">
        <f t="shared" si="2"/>
        <v>6746.3</v>
      </c>
      <c r="G20" s="31">
        <f t="shared" ref="G20:G21" si="7">F20*D20</f>
        <v>13492.6</v>
      </c>
      <c r="H20" s="74" t="s">
        <v>209</v>
      </c>
      <c r="I20" s="24"/>
    </row>
    <row r="21" spans="2:9" x14ac:dyDescent="0.25">
      <c r="B21" s="20">
        <v>10</v>
      </c>
      <c r="C21" s="22" t="s">
        <v>183</v>
      </c>
      <c r="D21" s="31">
        <v>2</v>
      </c>
      <c r="E21" s="31">
        <v>7001</v>
      </c>
      <c r="F21" s="31">
        <f t="shared" ref="F21" si="8">E21*110%</f>
        <v>7701.1</v>
      </c>
      <c r="G21" s="31">
        <f t="shared" si="7"/>
        <v>15402.2</v>
      </c>
      <c r="H21" s="74" t="s">
        <v>169</v>
      </c>
      <c r="I21" s="24"/>
    </row>
    <row r="22" spans="2:9" x14ac:dyDescent="0.25">
      <c r="B22" s="20">
        <v>11</v>
      </c>
      <c r="C22" s="22" t="s">
        <v>287</v>
      </c>
      <c r="D22" s="31">
        <v>1</v>
      </c>
      <c r="E22" s="31">
        <v>6133</v>
      </c>
      <c r="F22" s="31"/>
      <c r="G22" s="31">
        <f>E22*D22</f>
        <v>6133</v>
      </c>
      <c r="H22" s="74" t="s">
        <v>170</v>
      </c>
      <c r="I22" s="24"/>
    </row>
    <row r="23" spans="2:9" x14ac:dyDescent="0.25">
      <c r="B23" s="20">
        <v>12</v>
      </c>
      <c r="C23" s="22" t="s">
        <v>14</v>
      </c>
      <c r="D23" s="31">
        <v>1</v>
      </c>
      <c r="E23" s="31">
        <v>3934</v>
      </c>
      <c r="F23" s="31"/>
      <c r="G23" s="31">
        <f t="shared" ref="G23:G24" si="9">D23*E23</f>
        <v>3934</v>
      </c>
      <c r="H23" s="74" t="s">
        <v>175</v>
      </c>
      <c r="I23" s="24"/>
    </row>
    <row r="24" spans="2:9" x14ac:dyDescent="0.25">
      <c r="B24" s="20">
        <v>13</v>
      </c>
      <c r="C24" s="22" t="s">
        <v>142</v>
      </c>
      <c r="D24" s="31">
        <v>1</v>
      </c>
      <c r="E24" s="31">
        <v>4745</v>
      </c>
      <c r="F24" s="31"/>
      <c r="G24" s="31">
        <f t="shared" si="9"/>
        <v>4745</v>
      </c>
      <c r="H24" s="74" t="s">
        <v>174</v>
      </c>
      <c r="I24" s="24"/>
    </row>
    <row r="25" spans="2:9" x14ac:dyDescent="0.25">
      <c r="B25" s="20">
        <v>14</v>
      </c>
      <c r="C25" s="22" t="s">
        <v>214</v>
      </c>
      <c r="D25" s="31">
        <v>1</v>
      </c>
      <c r="E25" s="31">
        <v>5005</v>
      </c>
      <c r="F25" s="31"/>
      <c r="G25" s="31">
        <f t="shared" ref="G25:G31" si="10">D25*E25</f>
        <v>5005</v>
      </c>
      <c r="H25" s="74" t="s">
        <v>172</v>
      </c>
      <c r="I25" s="24"/>
    </row>
    <row r="26" spans="2:9" x14ac:dyDescent="0.25">
      <c r="B26" s="20">
        <v>15</v>
      </c>
      <c r="C26" s="22" t="s">
        <v>194</v>
      </c>
      <c r="D26" s="31">
        <v>2</v>
      </c>
      <c r="E26" s="31">
        <v>2893</v>
      </c>
      <c r="F26" s="31"/>
      <c r="G26" s="31">
        <f>E26*D26</f>
        <v>5786</v>
      </c>
      <c r="H26" s="74" t="s">
        <v>164</v>
      </c>
      <c r="I26" s="24"/>
    </row>
    <row r="27" spans="2:9" ht="21.75" customHeight="1" x14ac:dyDescent="0.25">
      <c r="B27" s="20">
        <v>16</v>
      </c>
      <c r="C27" s="22" t="s">
        <v>288</v>
      </c>
      <c r="D27" s="31">
        <v>1</v>
      </c>
      <c r="E27" s="31">
        <v>2893</v>
      </c>
      <c r="F27" s="31"/>
      <c r="G27" s="31">
        <f t="shared" si="10"/>
        <v>2893</v>
      </c>
      <c r="H27" s="74" t="s">
        <v>164</v>
      </c>
      <c r="I27" s="24"/>
    </row>
    <row r="28" spans="2:9" ht="29.25" customHeight="1" x14ac:dyDescent="0.25">
      <c r="B28" s="20">
        <v>17</v>
      </c>
      <c r="C28" s="22" t="s">
        <v>147</v>
      </c>
      <c r="D28" s="23">
        <v>4.75</v>
      </c>
      <c r="E28" s="31">
        <v>2893</v>
      </c>
      <c r="F28" s="31"/>
      <c r="G28" s="31">
        <f t="shared" si="10"/>
        <v>13741.75</v>
      </c>
      <c r="H28" s="74" t="s">
        <v>164</v>
      </c>
      <c r="I28" s="24"/>
    </row>
    <row r="29" spans="2:9" ht="31.5" x14ac:dyDescent="0.25">
      <c r="B29" s="20">
        <v>18</v>
      </c>
      <c r="C29" s="22" t="s">
        <v>180</v>
      </c>
      <c r="D29" s="85">
        <v>0.5</v>
      </c>
      <c r="E29" s="31">
        <v>3934</v>
      </c>
      <c r="F29" s="31"/>
      <c r="G29" s="31">
        <f t="shared" si="10"/>
        <v>1967</v>
      </c>
      <c r="H29" s="74" t="s">
        <v>171</v>
      </c>
      <c r="I29" s="24"/>
    </row>
    <row r="30" spans="2:9" x14ac:dyDescent="0.25">
      <c r="B30" s="20">
        <v>19</v>
      </c>
      <c r="C30" s="22" t="s">
        <v>187</v>
      </c>
      <c r="D30" s="85">
        <v>0.5</v>
      </c>
      <c r="E30" s="31">
        <v>3934</v>
      </c>
      <c r="F30" s="31"/>
      <c r="G30" s="31">
        <f t="shared" si="10"/>
        <v>1967</v>
      </c>
      <c r="H30" s="74" t="s">
        <v>175</v>
      </c>
      <c r="I30" s="24"/>
    </row>
    <row r="31" spans="2:9" s="43" customFormat="1" x14ac:dyDescent="0.25">
      <c r="B31" s="20">
        <v>20</v>
      </c>
      <c r="C31" s="22" t="s">
        <v>208</v>
      </c>
      <c r="D31" s="31">
        <v>2</v>
      </c>
      <c r="E31" s="31">
        <v>3934</v>
      </c>
      <c r="F31" s="31"/>
      <c r="G31" s="31">
        <f t="shared" si="10"/>
        <v>7868</v>
      </c>
      <c r="H31" s="74" t="s">
        <v>171</v>
      </c>
      <c r="I31" s="38"/>
    </row>
    <row r="32" spans="2:9" s="43" customFormat="1" x14ac:dyDescent="0.25">
      <c r="B32" s="100" t="s">
        <v>8</v>
      </c>
      <c r="C32" s="101"/>
      <c r="D32" s="86">
        <f>SUM(D12:D31)</f>
        <v>25.5</v>
      </c>
      <c r="E32" s="65">
        <f>SUM(E12:E31)</f>
        <v>112738</v>
      </c>
      <c r="F32" s="65"/>
      <c r="G32" s="65">
        <f>SUM(G12:G31)</f>
        <v>139467.67499999999</v>
      </c>
      <c r="H32" s="75"/>
      <c r="I32" s="38"/>
    </row>
    <row r="33" spans="1:9" s="25" customFormat="1" ht="31.5" customHeight="1" x14ac:dyDescent="0.25">
      <c r="B33" s="53" t="s">
        <v>162</v>
      </c>
      <c r="C33" s="73" t="s">
        <v>308</v>
      </c>
      <c r="D33" s="73"/>
      <c r="E33" s="73"/>
      <c r="F33" s="73"/>
      <c r="G33" s="73"/>
      <c r="H33" s="73"/>
    </row>
    <row r="34" spans="1:9" s="25" customFormat="1" ht="29.25" customHeight="1" x14ac:dyDescent="0.25">
      <c r="B34" s="102" t="s">
        <v>9</v>
      </c>
      <c r="C34" s="102"/>
      <c r="D34" s="102"/>
      <c r="E34" s="97" t="s">
        <v>36</v>
      </c>
      <c r="F34" s="97"/>
      <c r="G34" s="97"/>
      <c r="H34" s="97"/>
    </row>
    <row r="35" spans="1:9" s="25" customFormat="1" ht="31.5" customHeight="1" x14ac:dyDescent="0.25">
      <c r="B35" s="102" t="s">
        <v>10</v>
      </c>
      <c r="C35" s="102"/>
      <c r="D35" s="102"/>
      <c r="E35" s="97" t="s">
        <v>18</v>
      </c>
      <c r="F35" s="97"/>
      <c r="G35" s="97"/>
      <c r="H35" s="97"/>
    </row>
    <row r="36" spans="1:9" x14ac:dyDescent="0.25">
      <c r="A36" s="25"/>
      <c r="B36" s="102" t="s">
        <v>11</v>
      </c>
      <c r="C36" s="102"/>
      <c r="D36" s="102"/>
      <c r="E36" s="97"/>
      <c r="F36" s="97"/>
      <c r="G36" s="97"/>
      <c r="H36" s="97"/>
      <c r="I36" s="25"/>
    </row>
    <row r="37" spans="1:9" x14ac:dyDescent="0.25">
      <c r="A37" s="25"/>
      <c r="B37" s="25"/>
      <c r="C37" s="25"/>
      <c r="D37" s="25"/>
      <c r="E37" s="25"/>
      <c r="F37" s="25"/>
      <c r="G37" s="25"/>
      <c r="H37" s="25"/>
      <c r="I37" s="25"/>
    </row>
    <row r="38" spans="1:9" x14ac:dyDescent="0.25">
      <c r="A38" s="25"/>
      <c r="B38" s="25"/>
      <c r="C38" s="25"/>
      <c r="D38" s="25"/>
      <c r="E38" s="25"/>
      <c r="F38" s="25"/>
      <c r="G38" s="25"/>
      <c r="H38" s="25"/>
      <c r="I38" s="25"/>
    </row>
    <row r="39" spans="1:9" x14ac:dyDescent="0.25">
      <c r="A39" s="18"/>
      <c r="B39" s="25"/>
      <c r="C39" s="25"/>
      <c r="D39" s="25"/>
      <c r="E39" s="25"/>
      <c r="F39" s="25"/>
      <c r="G39" s="25"/>
      <c r="H39" s="25"/>
    </row>
    <row r="40" spans="1:9" x14ac:dyDescent="0.25">
      <c r="A40" s="18"/>
      <c r="B40" s="18"/>
      <c r="C40" s="18"/>
      <c r="D40" s="18"/>
      <c r="E40" s="18"/>
    </row>
    <row r="41" spans="1:9" x14ac:dyDescent="0.25">
      <c r="B41" s="18"/>
      <c r="C41" s="18"/>
      <c r="D41" s="18"/>
      <c r="E41" s="18"/>
    </row>
  </sheetData>
  <mergeCells count="15">
    <mergeCell ref="B34:D34"/>
    <mergeCell ref="B35:D35"/>
    <mergeCell ref="F4:H4"/>
    <mergeCell ref="B36:D36"/>
    <mergeCell ref="E34:H34"/>
    <mergeCell ref="E35:H35"/>
    <mergeCell ref="E36:H36"/>
    <mergeCell ref="F2:H2"/>
    <mergeCell ref="B32:C32"/>
    <mergeCell ref="B3:C3"/>
    <mergeCell ref="B4:C4"/>
    <mergeCell ref="B9:H9"/>
    <mergeCell ref="B8:H8"/>
    <mergeCell ref="B7:H7"/>
    <mergeCell ref="F3:H3"/>
  </mergeCells>
  <pageMargins left="0.25" right="0.25" top="0.75" bottom="0.75" header="0.3" footer="0.3"/>
  <pageSetup paperSize="9" scale="7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50"/>
  <sheetViews>
    <sheetView topLeftCell="A37" workbookViewId="0">
      <selection activeCell="E44" sqref="E44:H44"/>
    </sheetView>
  </sheetViews>
  <sheetFormatPr defaultRowHeight="15.75" x14ac:dyDescent="0.25"/>
  <cols>
    <col min="1" max="1" width="4.42578125" style="14" customWidth="1"/>
    <col min="2" max="2" width="9.140625" style="19" customWidth="1"/>
    <col min="3" max="3" width="44.7109375" style="14" customWidth="1"/>
    <col min="4" max="5" width="13.7109375" style="14" customWidth="1"/>
    <col min="6" max="6" width="15" style="14" customWidth="1"/>
    <col min="7" max="7" width="13.7109375" style="14" customWidth="1"/>
    <col min="8" max="8" width="13.42578125" style="14" customWidth="1"/>
    <col min="9" max="9" width="13.28515625" style="14" customWidth="1"/>
    <col min="10" max="16384" width="9.140625" style="14"/>
  </cols>
  <sheetData>
    <row r="1" spans="1:9" ht="16.5" customHeight="1" x14ac:dyDescent="0.25">
      <c r="B1" s="15"/>
      <c r="C1" s="15"/>
      <c r="F1" s="16"/>
      <c r="G1" s="16"/>
      <c r="H1" s="16"/>
    </row>
    <row r="2" spans="1:9" ht="16.5" customHeight="1" x14ac:dyDescent="0.25">
      <c r="B2" s="15"/>
      <c r="C2" s="15"/>
      <c r="F2" s="103" t="s">
        <v>95</v>
      </c>
      <c r="G2" s="103"/>
      <c r="H2" s="103"/>
    </row>
    <row r="3" spans="1:9" ht="96.75" customHeight="1" x14ac:dyDescent="0.25">
      <c r="B3" s="105" t="s">
        <v>338</v>
      </c>
      <c r="C3" s="105"/>
      <c r="D3" s="17"/>
      <c r="F3" s="104" t="s">
        <v>346</v>
      </c>
      <c r="G3" s="104"/>
      <c r="H3" s="104"/>
      <c r="I3" s="16"/>
    </row>
    <row r="4" spans="1:9" ht="15" customHeight="1" x14ac:dyDescent="0.25">
      <c r="B4" s="103" t="s">
        <v>57</v>
      </c>
      <c r="C4" s="103"/>
      <c r="F4" s="104" t="s">
        <v>16</v>
      </c>
      <c r="G4" s="104"/>
      <c r="H4" s="104"/>
      <c r="I4" s="16"/>
    </row>
    <row r="5" spans="1:9" ht="1.5" hidden="1" customHeight="1" x14ac:dyDescent="0.25">
      <c r="B5" s="14"/>
      <c r="C5" s="15"/>
      <c r="F5" s="18"/>
      <c r="G5" s="18"/>
      <c r="H5" s="18"/>
    </row>
    <row r="6" spans="1:9" ht="15" customHeight="1" x14ac:dyDescent="0.25">
      <c r="B6" s="14"/>
      <c r="C6" s="15"/>
      <c r="F6" s="18"/>
      <c r="G6" s="18"/>
      <c r="H6" s="18"/>
    </row>
    <row r="7" spans="1:9" ht="16.5" customHeight="1" x14ac:dyDescent="0.25">
      <c r="B7" s="14"/>
      <c r="C7" s="15"/>
      <c r="F7" s="18"/>
      <c r="G7" s="18"/>
      <c r="H7" s="18"/>
    </row>
    <row r="8" spans="1:9" x14ac:dyDescent="0.25">
      <c r="B8" s="95" t="s">
        <v>52</v>
      </c>
      <c r="C8" s="95"/>
      <c r="D8" s="95"/>
      <c r="E8" s="95"/>
      <c r="F8" s="95"/>
      <c r="G8" s="95"/>
      <c r="H8" s="95"/>
      <c r="I8" s="18"/>
    </row>
    <row r="9" spans="1:9" x14ac:dyDescent="0.25">
      <c r="B9" s="95" t="s">
        <v>359</v>
      </c>
      <c r="C9" s="95"/>
      <c r="D9" s="95"/>
      <c r="E9" s="95"/>
      <c r="F9" s="95"/>
      <c r="G9" s="95"/>
      <c r="H9" s="95"/>
      <c r="I9" s="18"/>
    </row>
    <row r="10" spans="1:9" x14ac:dyDescent="0.25">
      <c r="B10" s="14"/>
    </row>
    <row r="11" spans="1:9" ht="35.25" customHeight="1" x14ac:dyDescent="0.25">
      <c r="B11" s="99" t="s">
        <v>67</v>
      </c>
      <c r="C11" s="99"/>
      <c r="D11" s="99"/>
      <c r="E11" s="99"/>
      <c r="F11" s="99"/>
      <c r="G11" s="99"/>
      <c r="H11" s="99"/>
      <c r="I11" s="16"/>
    </row>
    <row r="12" spans="1:9" x14ac:dyDescent="0.25">
      <c r="A12" s="54"/>
      <c r="B12" s="60"/>
      <c r="C12" s="54"/>
      <c r="D12" s="54"/>
      <c r="E12" s="54"/>
      <c r="F12" s="54"/>
      <c r="G12" s="54"/>
      <c r="H12" s="54"/>
      <c r="I12" s="54"/>
    </row>
    <row r="13" spans="1:9" s="34" customFormat="1" ht="78.75" x14ac:dyDescent="0.25">
      <c r="A13" s="58"/>
      <c r="B13" s="35" t="s">
        <v>113</v>
      </c>
      <c r="C13" s="35" t="s">
        <v>55</v>
      </c>
      <c r="D13" s="35" t="s">
        <v>56</v>
      </c>
      <c r="E13" s="35" t="s">
        <v>114</v>
      </c>
      <c r="F13" s="35" t="s">
        <v>218</v>
      </c>
      <c r="G13" s="35" t="s">
        <v>213</v>
      </c>
      <c r="H13" s="35"/>
      <c r="I13" s="40"/>
    </row>
    <row r="14" spans="1:9" x14ac:dyDescent="0.25">
      <c r="A14" s="54"/>
      <c r="B14" s="20">
        <v>1</v>
      </c>
      <c r="C14" s="22" t="s">
        <v>140</v>
      </c>
      <c r="D14" s="31">
        <v>1</v>
      </c>
      <c r="E14" s="31">
        <v>7464</v>
      </c>
      <c r="F14" s="31">
        <f t="shared" ref="F14:F16" si="0">E14*110%</f>
        <v>8210.4000000000015</v>
      </c>
      <c r="G14" s="31">
        <f t="shared" ref="G14:G16" si="1">F14*D14</f>
        <v>8210.4000000000015</v>
      </c>
      <c r="H14" s="74" t="s">
        <v>166</v>
      </c>
      <c r="I14" s="24"/>
    </row>
    <row r="15" spans="1:9" x14ac:dyDescent="0.25">
      <c r="A15" s="54"/>
      <c r="B15" s="20">
        <v>2</v>
      </c>
      <c r="C15" s="22" t="s">
        <v>80</v>
      </c>
      <c r="D15" s="31">
        <v>1</v>
      </c>
      <c r="E15" s="31">
        <v>7091</v>
      </c>
      <c r="F15" s="31">
        <f t="shared" si="0"/>
        <v>7800.1</v>
      </c>
      <c r="G15" s="31">
        <f t="shared" si="1"/>
        <v>7800.1</v>
      </c>
      <c r="H15" s="74" t="s">
        <v>167</v>
      </c>
      <c r="I15" s="32"/>
    </row>
    <row r="16" spans="1:9" ht="31.5" x14ac:dyDescent="0.25">
      <c r="A16" s="54"/>
      <c r="B16" s="20">
        <v>3</v>
      </c>
      <c r="C16" s="22" t="s">
        <v>81</v>
      </c>
      <c r="D16" s="85">
        <v>0.5</v>
      </c>
      <c r="E16" s="31">
        <v>7091</v>
      </c>
      <c r="F16" s="31">
        <f t="shared" si="0"/>
        <v>7800.1</v>
      </c>
      <c r="G16" s="31">
        <f t="shared" si="1"/>
        <v>3900.05</v>
      </c>
      <c r="H16" s="74" t="s">
        <v>167</v>
      </c>
      <c r="I16" s="32"/>
    </row>
    <row r="17" spans="1:9" x14ac:dyDescent="0.25">
      <c r="A17" s="54"/>
      <c r="B17" s="20">
        <v>4</v>
      </c>
      <c r="C17" s="22" t="s">
        <v>141</v>
      </c>
      <c r="D17" s="23">
        <v>0.67</v>
      </c>
      <c r="E17" s="31">
        <v>6133</v>
      </c>
      <c r="F17" s="31">
        <f t="shared" ref="F17:F27" si="2">E17*110%</f>
        <v>6746.3</v>
      </c>
      <c r="G17" s="31">
        <f t="shared" ref="G17:G18" si="3">F17*D17</f>
        <v>4520.0210000000006</v>
      </c>
      <c r="H17" s="74" t="s">
        <v>168</v>
      </c>
      <c r="I17" s="24"/>
    </row>
    <row r="18" spans="1:9" x14ac:dyDescent="0.25">
      <c r="B18" s="20">
        <v>5</v>
      </c>
      <c r="C18" s="22" t="s">
        <v>275</v>
      </c>
      <c r="D18" s="85">
        <v>0.5</v>
      </c>
      <c r="E18" s="31">
        <v>7001</v>
      </c>
      <c r="F18" s="31">
        <f t="shared" ref="F18" si="4">E18*110%</f>
        <v>7701.1</v>
      </c>
      <c r="G18" s="31">
        <f t="shared" si="3"/>
        <v>3850.55</v>
      </c>
      <c r="H18" s="74" t="s">
        <v>169</v>
      </c>
      <c r="I18" s="24"/>
    </row>
    <row r="19" spans="1:9" x14ac:dyDescent="0.25">
      <c r="B19" s="20">
        <v>6</v>
      </c>
      <c r="C19" s="22" t="s">
        <v>58</v>
      </c>
      <c r="D19" s="31">
        <v>1</v>
      </c>
      <c r="E19" s="31">
        <v>7001</v>
      </c>
      <c r="F19" s="31">
        <f t="shared" si="2"/>
        <v>7701.1</v>
      </c>
      <c r="G19" s="31">
        <f t="shared" ref="G19:G21" si="5">F19*D19</f>
        <v>7701.1</v>
      </c>
      <c r="H19" s="74" t="s">
        <v>169</v>
      </c>
      <c r="I19" s="32"/>
    </row>
    <row r="20" spans="1:9" x14ac:dyDescent="0.25">
      <c r="B20" s="20">
        <v>7</v>
      </c>
      <c r="C20" s="22" t="s">
        <v>193</v>
      </c>
      <c r="D20" s="85">
        <v>0.5</v>
      </c>
      <c r="E20" s="31">
        <v>7001</v>
      </c>
      <c r="F20" s="31">
        <f t="shared" si="2"/>
        <v>7701.1</v>
      </c>
      <c r="G20" s="31">
        <f t="shared" si="5"/>
        <v>3850.55</v>
      </c>
      <c r="H20" s="74" t="s">
        <v>169</v>
      </c>
      <c r="I20" s="24"/>
    </row>
    <row r="21" spans="1:9" x14ac:dyDescent="0.25">
      <c r="B21" s="20">
        <v>8</v>
      </c>
      <c r="C21" s="22" t="s">
        <v>6</v>
      </c>
      <c r="D21" s="85">
        <v>0.5</v>
      </c>
      <c r="E21" s="31">
        <v>7001</v>
      </c>
      <c r="F21" s="31">
        <f t="shared" ref="F21" si="6">E21*110%</f>
        <v>7701.1</v>
      </c>
      <c r="G21" s="31">
        <f t="shared" si="5"/>
        <v>3850.55</v>
      </c>
      <c r="H21" s="74" t="s">
        <v>169</v>
      </c>
      <c r="I21" s="24"/>
    </row>
    <row r="22" spans="1:9" x14ac:dyDescent="0.25">
      <c r="B22" s="20">
        <v>9</v>
      </c>
      <c r="C22" s="22" t="s">
        <v>291</v>
      </c>
      <c r="D22" s="31">
        <v>6</v>
      </c>
      <c r="E22" s="31">
        <v>6133</v>
      </c>
      <c r="F22" s="31">
        <f t="shared" si="2"/>
        <v>6746.3</v>
      </c>
      <c r="G22" s="31">
        <f t="shared" ref="G22:G24" si="7">F22*D22</f>
        <v>40477.800000000003</v>
      </c>
      <c r="H22" s="74" t="s">
        <v>209</v>
      </c>
      <c r="I22" s="24"/>
    </row>
    <row r="23" spans="1:9" x14ac:dyDescent="0.25">
      <c r="B23" s="20">
        <v>10</v>
      </c>
      <c r="C23" s="22" t="s">
        <v>210</v>
      </c>
      <c r="D23" s="31">
        <v>1</v>
      </c>
      <c r="E23" s="31">
        <v>6133</v>
      </c>
      <c r="F23" s="31">
        <f t="shared" si="2"/>
        <v>6746.3</v>
      </c>
      <c r="G23" s="31">
        <f t="shared" si="7"/>
        <v>6746.3</v>
      </c>
      <c r="H23" s="74" t="s">
        <v>209</v>
      </c>
      <c r="I23" s="24"/>
    </row>
    <row r="24" spans="1:9" x14ac:dyDescent="0.25">
      <c r="B24" s="20">
        <v>11</v>
      </c>
      <c r="C24" s="22" t="s">
        <v>290</v>
      </c>
      <c r="D24" s="31">
        <v>1</v>
      </c>
      <c r="E24" s="31">
        <v>7001</v>
      </c>
      <c r="F24" s="31">
        <f t="shared" ref="F24" si="8">E24*110%</f>
        <v>7701.1</v>
      </c>
      <c r="G24" s="31">
        <f t="shared" si="7"/>
        <v>7701.1</v>
      </c>
      <c r="H24" s="74" t="s">
        <v>169</v>
      </c>
      <c r="I24" s="24"/>
    </row>
    <row r="25" spans="1:9" x14ac:dyDescent="0.25">
      <c r="B25" s="20">
        <v>12</v>
      </c>
      <c r="C25" s="22" t="s">
        <v>183</v>
      </c>
      <c r="D25" s="31">
        <v>2</v>
      </c>
      <c r="E25" s="31">
        <v>7001</v>
      </c>
      <c r="F25" s="31">
        <f t="shared" si="2"/>
        <v>7701.1</v>
      </c>
      <c r="G25" s="31">
        <f t="shared" ref="G25:G27" si="9">F25*D25</f>
        <v>15402.2</v>
      </c>
      <c r="H25" s="74" t="s">
        <v>169</v>
      </c>
      <c r="I25" s="24"/>
    </row>
    <row r="26" spans="1:9" x14ac:dyDescent="0.25">
      <c r="B26" s="20">
        <v>13</v>
      </c>
      <c r="C26" s="22" t="s">
        <v>196</v>
      </c>
      <c r="D26" s="31">
        <v>3</v>
      </c>
      <c r="E26" s="31">
        <v>7001</v>
      </c>
      <c r="F26" s="31">
        <f t="shared" si="2"/>
        <v>7701.1</v>
      </c>
      <c r="G26" s="31">
        <f t="shared" si="9"/>
        <v>23103.300000000003</v>
      </c>
      <c r="H26" s="74" t="s">
        <v>169</v>
      </c>
      <c r="I26" s="24"/>
    </row>
    <row r="27" spans="1:9" x14ac:dyDescent="0.25">
      <c r="B27" s="20">
        <v>14</v>
      </c>
      <c r="C27" s="22" t="s">
        <v>203</v>
      </c>
      <c r="D27" s="85">
        <v>0.5</v>
      </c>
      <c r="E27" s="31">
        <v>6133</v>
      </c>
      <c r="F27" s="31">
        <f t="shared" si="2"/>
        <v>6746.3</v>
      </c>
      <c r="G27" s="31">
        <f t="shared" si="9"/>
        <v>3373.15</v>
      </c>
      <c r="H27" s="74" t="s">
        <v>168</v>
      </c>
      <c r="I27" s="24"/>
    </row>
    <row r="28" spans="1:9" x14ac:dyDescent="0.25">
      <c r="B28" s="20">
        <v>15</v>
      </c>
      <c r="C28" s="22" t="s">
        <v>14</v>
      </c>
      <c r="D28" s="31">
        <v>1</v>
      </c>
      <c r="E28" s="31">
        <v>3934</v>
      </c>
      <c r="F28" s="31"/>
      <c r="G28" s="31">
        <f>E28*D28</f>
        <v>3934</v>
      </c>
      <c r="H28" s="74" t="s">
        <v>175</v>
      </c>
      <c r="I28" s="24"/>
    </row>
    <row r="29" spans="1:9" x14ac:dyDescent="0.25">
      <c r="B29" s="20">
        <v>16</v>
      </c>
      <c r="C29" s="22" t="s">
        <v>142</v>
      </c>
      <c r="D29" s="85">
        <v>0.5</v>
      </c>
      <c r="E29" s="31">
        <v>4745</v>
      </c>
      <c r="F29" s="31"/>
      <c r="G29" s="31">
        <f t="shared" ref="G29" si="10">D29*E29</f>
        <v>2372.5</v>
      </c>
      <c r="H29" s="74" t="s">
        <v>174</v>
      </c>
      <c r="I29" s="24"/>
    </row>
    <row r="30" spans="1:9" x14ac:dyDescent="0.25">
      <c r="B30" s="20">
        <v>17</v>
      </c>
      <c r="C30" s="22" t="s">
        <v>189</v>
      </c>
      <c r="D30" s="85">
        <v>0.5</v>
      </c>
      <c r="E30" s="31">
        <v>6133</v>
      </c>
      <c r="F30" s="31"/>
      <c r="G30" s="31">
        <f>E30*D30</f>
        <v>3066.5</v>
      </c>
      <c r="H30" s="74" t="s">
        <v>170</v>
      </c>
      <c r="I30" s="24"/>
    </row>
    <row r="31" spans="1:9" x14ac:dyDescent="0.25">
      <c r="B31" s="20">
        <v>18</v>
      </c>
      <c r="C31" s="22" t="s">
        <v>145</v>
      </c>
      <c r="D31" s="31">
        <v>1</v>
      </c>
      <c r="E31" s="31">
        <v>5005</v>
      </c>
      <c r="F31" s="31"/>
      <c r="G31" s="31">
        <f t="shared" ref="G31:G40" si="11">D31*E31</f>
        <v>5005</v>
      </c>
      <c r="H31" s="74" t="s">
        <v>172</v>
      </c>
      <c r="I31" s="24"/>
    </row>
    <row r="32" spans="1:9" x14ac:dyDescent="0.25">
      <c r="B32" s="20">
        <v>19</v>
      </c>
      <c r="C32" s="22" t="s">
        <v>286</v>
      </c>
      <c r="D32" s="85">
        <v>0.5</v>
      </c>
      <c r="E32" s="67">
        <v>5265</v>
      </c>
      <c r="F32" s="31"/>
      <c r="G32" s="31">
        <f t="shared" si="11"/>
        <v>2632.5</v>
      </c>
      <c r="H32" s="74" t="s">
        <v>285</v>
      </c>
      <c r="I32" s="24"/>
    </row>
    <row r="33" spans="1:9" x14ac:dyDescent="0.25">
      <c r="B33" s="20">
        <v>20</v>
      </c>
      <c r="C33" s="22" t="s">
        <v>194</v>
      </c>
      <c r="D33" s="31">
        <v>2</v>
      </c>
      <c r="E33" s="67">
        <v>2893</v>
      </c>
      <c r="F33" s="31"/>
      <c r="G33" s="31">
        <f>E33*D33</f>
        <v>5786</v>
      </c>
      <c r="H33" s="74" t="s">
        <v>164</v>
      </c>
      <c r="I33" s="24"/>
    </row>
    <row r="34" spans="1:9" x14ac:dyDescent="0.25">
      <c r="B34" s="20">
        <v>21</v>
      </c>
      <c r="C34" s="22" t="s">
        <v>284</v>
      </c>
      <c r="D34" s="31">
        <v>1</v>
      </c>
      <c r="E34" s="31">
        <v>2893</v>
      </c>
      <c r="F34" s="31"/>
      <c r="G34" s="31">
        <f t="shared" si="11"/>
        <v>2893</v>
      </c>
      <c r="H34" s="74" t="s">
        <v>164</v>
      </c>
      <c r="I34" s="24"/>
    </row>
    <row r="35" spans="1:9" x14ac:dyDescent="0.25">
      <c r="B35" s="20">
        <v>22</v>
      </c>
      <c r="C35" s="22" t="s">
        <v>147</v>
      </c>
      <c r="D35" s="31">
        <v>3</v>
      </c>
      <c r="E35" s="31">
        <v>2893</v>
      </c>
      <c r="F35" s="31"/>
      <c r="G35" s="31">
        <f t="shared" si="11"/>
        <v>8679</v>
      </c>
      <c r="H35" s="74" t="s">
        <v>164</v>
      </c>
      <c r="I35" s="24"/>
    </row>
    <row r="36" spans="1:9" x14ac:dyDescent="0.25">
      <c r="B36" s="20">
        <v>23</v>
      </c>
      <c r="C36" s="22" t="s">
        <v>310</v>
      </c>
      <c r="D36" s="31">
        <v>4</v>
      </c>
      <c r="E36" s="31">
        <v>3934</v>
      </c>
      <c r="F36" s="31"/>
      <c r="G36" s="31">
        <f t="shared" si="11"/>
        <v>15736</v>
      </c>
      <c r="H36" s="74" t="s">
        <v>171</v>
      </c>
      <c r="I36" s="24"/>
    </row>
    <row r="37" spans="1:9" x14ac:dyDescent="0.25">
      <c r="B37" s="20">
        <v>24</v>
      </c>
      <c r="C37" s="22" t="s">
        <v>150</v>
      </c>
      <c r="D37" s="31">
        <v>2</v>
      </c>
      <c r="E37" s="31">
        <v>4195</v>
      </c>
      <c r="F37" s="31"/>
      <c r="G37" s="31">
        <f t="shared" si="11"/>
        <v>8390</v>
      </c>
      <c r="H37" s="74" t="s">
        <v>176</v>
      </c>
      <c r="I37" s="24"/>
    </row>
    <row r="38" spans="1:9" ht="31.5" x14ac:dyDescent="0.25">
      <c r="B38" s="20">
        <v>25</v>
      </c>
      <c r="C38" s="22" t="s">
        <v>180</v>
      </c>
      <c r="D38" s="85">
        <v>0.5</v>
      </c>
      <c r="E38" s="31">
        <v>3934</v>
      </c>
      <c r="F38" s="31"/>
      <c r="G38" s="31">
        <f t="shared" si="11"/>
        <v>1967</v>
      </c>
      <c r="H38" s="74" t="s">
        <v>171</v>
      </c>
      <c r="I38" s="24"/>
    </row>
    <row r="39" spans="1:9" x14ac:dyDescent="0.25">
      <c r="B39" s="20">
        <v>26</v>
      </c>
      <c r="C39" s="22" t="s">
        <v>289</v>
      </c>
      <c r="D39" s="85">
        <v>0.5</v>
      </c>
      <c r="E39" s="31">
        <v>2893</v>
      </c>
      <c r="F39" s="31"/>
      <c r="G39" s="31">
        <f t="shared" si="11"/>
        <v>1446.5</v>
      </c>
      <c r="H39" s="74" t="s">
        <v>164</v>
      </c>
      <c r="I39" s="24"/>
    </row>
    <row r="40" spans="1:9" x14ac:dyDescent="0.25">
      <c r="B40" s="20">
        <v>27</v>
      </c>
      <c r="C40" s="22" t="s">
        <v>187</v>
      </c>
      <c r="D40" s="85">
        <v>0.5</v>
      </c>
      <c r="E40" s="31">
        <v>3934</v>
      </c>
      <c r="F40" s="31"/>
      <c r="G40" s="31">
        <f t="shared" si="11"/>
        <v>1967</v>
      </c>
      <c r="H40" s="74" t="s">
        <v>175</v>
      </c>
      <c r="I40" s="24"/>
    </row>
    <row r="41" spans="1:9" s="43" customFormat="1" x14ac:dyDescent="0.25">
      <c r="B41" s="100" t="s">
        <v>8</v>
      </c>
      <c r="C41" s="101"/>
      <c r="D41" s="36">
        <f>SUM(D14:D40)</f>
        <v>36.17</v>
      </c>
      <c r="E41" s="65">
        <f t="shared" ref="E41:G41" si="12">SUM(E14:E40)</f>
        <v>147836</v>
      </c>
      <c r="F41" s="65"/>
      <c r="G41" s="65">
        <f t="shared" si="12"/>
        <v>204362.171</v>
      </c>
      <c r="H41" s="75"/>
      <c r="I41" s="38"/>
    </row>
    <row r="42" spans="1:9" s="43" customFormat="1" ht="15.75" customHeight="1" x14ac:dyDescent="0.25">
      <c r="B42" s="53" t="s">
        <v>162</v>
      </c>
      <c r="C42" s="73" t="s">
        <v>308</v>
      </c>
      <c r="D42" s="73"/>
      <c r="E42" s="73"/>
      <c r="F42" s="73"/>
      <c r="G42" s="73"/>
      <c r="H42" s="73"/>
      <c r="I42" s="38"/>
    </row>
    <row r="43" spans="1:9" s="25" customFormat="1" ht="32.25" customHeight="1" x14ac:dyDescent="0.25">
      <c r="B43" s="102" t="s">
        <v>9</v>
      </c>
      <c r="C43" s="102"/>
      <c r="D43" s="102"/>
      <c r="E43" s="97" t="s">
        <v>370</v>
      </c>
      <c r="F43" s="97"/>
      <c r="G43" s="97"/>
      <c r="H43" s="97"/>
    </row>
    <row r="44" spans="1:9" s="25" customFormat="1" ht="31.5" customHeight="1" x14ac:dyDescent="0.25">
      <c r="B44" s="102" t="s">
        <v>10</v>
      </c>
      <c r="C44" s="102"/>
      <c r="D44" s="102"/>
      <c r="E44" s="97" t="s">
        <v>18</v>
      </c>
      <c r="F44" s="97"/>
      <c r="G44" s="97"/>
      <c r="H44" s="97"/>
    </row>
    <row r="45" spans="1:9" s="25" customFormat="1" ht="29.25" customHeight="1" x14ac:dyDescent="0.25">
      <c r="B45" s="102" t="s">
        <v>11</v>
      </c>
      <c r="C45" s="102"/>
      <c r="D45" s="102"/>
      <c r="E45" s="97"/>
      <c r="F45" s="97"/>
      <c r="G45" s="97"/>
      <c r="H45" s="97"/>
    </row>
    <row r="46" spans="1:9" x14ac:dyDescent="0.25">
      <c r="A46" s="25"/>
      <c r="B46" s="25"/>
      <c r="C46" s="25"/>
      <c r="D46" s="25"/>
      <c r="E46" s="25"/>
      <c r="F46" s="25"/>
      <c r="G46" s="25"/>
      <c r="H46" s="25"/>
      <c r="I46" s="25"/>
    </row>
    <row r="47" spans="1:9" x14ac:dyDescent="0.25">
      <c r="A47" s="25"/>
      <c r="B47" s="25"/>
      <c r="C47" s="25"/>
      <c r="D47" s="25"/>
      <c r="E47" s="25"/>
      <c r="F47" s="25"/>
      <c r="G47" s="25"/>
      <c r="H47" s="25"/>
      <c r="I47" s="25"/>
    </row>
    <row r="48" spans="1:9" x14ac:dyDescent="0.25">
      <c r="A48" s="25"/>
      <c r="B48" s="25"/>
      <c r="C48" s="25"/>
      <c r="D48" s="25"/>
      <c r="E48" s="25"/>
      <c r="F48" s="25"/>
      <c r="G48" s="25"/>
      <c r="H48" s="25"/>
      <c r="I48" s="25"/>
    </row>
    <row r="49" spans="1:5" x14ac:dyDescent="0.25">
      <c r="A49" s="18"/>
      <c r="B49" s="18"/>
      <c r="C49" s="18"/>
      <c r="D49" s="18"/>
      <c r="E49" s="18"/>
    </row>
    <row r="50" spans="1:5" x14ac:dyDescent="0.25">
      <c r="A50" s="18"/>
      <c r="B50" s="18"/>
      <c r="C50" s="18"/>
      <c r="D50" s="18"/>
      <c r="E50" s="18"/>
    </row>
  </sheetData>
  <mergeCells count="15">
    <mergeCell ref="F2:H2"/>
    <mergeCell ref="F3:H3"/>
    <mergeCell ref="F4:H4"/>
    <mergeCell ref="B45:D45"/>
    <mergeCell ref="E43:H43"/>
    <mergeCell ref="E44:H44"/>
    <mergeCell ref="E45:H45"/>
    <mergeCell ref="B8:H8"/>
    <mergeCell ref="B9:H9"/>
    <mergeCell ref="B11:H11"/>
    <mergeCell ref="B41:C41"/>
    <mergeCell ref="B3:C3"/>
    <mergeCell ref="B43:D43"/>
    <mergeCell ref="B44:D44"/>
    <mergeCell ref="B4:C4"/>
  </mergeCells>
  <pageMargins left="0.25" right="0.25" top="0.75" bottom="0.75" header="0.3" footer="0.3"/>
  <pageSetup paperSize="9" scale="7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43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7.85546875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3.28515625" style="14" customWidth="1"/>
    <col min="10" max="16384" width="9.140625" style="14"/>
  </cols>
  <sheetData>
    <row r="1" spans="2:9" ht="18" customHeight="1" x14ac:dyDescent="0.25">
      <c r="B1" s="15"/>
      <c r="C1" s="15"/>
      <c r="F1" s="16"/>
      <c r="G1" s="16"/>
      <c r="H1" s="16"/>
    </row>
    <row r="2" spans="2:9" ht="16.5" customHeight="1" x14ac:dyDescent="0.25">
      <c r="B2" s="15"/>
      <c r="C2" s="15"/>
      <c r="F2" s="103" t="s">
        <v>366</v>
      </c>
      <c r="G2" s="103"/>
      <c r="H2" s="103"/>
    </row>
    <row r="3" spans="2:9" ht="97.5" customHeight="1" x14ac:dyDescent="0.25">
      <c r="B3" s="105" t="s">
        <v>339</v>
      </c>
      <c r="C3" s="105"/>
      <c r="D3" s="17"/>
      <c r="F3" s="104" t="s">
        <v>347</v>
      </c>
      <c r="G3" s="104"/>
      <c r="H3" s="104"/>
      <c r="I3" s="16"/>
    </row>
    <row r="4" spans="2:9" ht="15.75" customHeight="1" x14ac:dyDescent="0.25">
      <c r="B4" s="103" t="s">
        <v>57</v>
      </c>
      <c r="C4" s="103"/>
      <c r="F4" s="103" t="s">
        <v>16</v>
      </c>
      <c r="G4" s="103"/>
      <c r="H4" s="103"/>
      <c r="I4" s="18"/>
    </row>
    <row r="5" spans="2:9" ht="16.5" customHeight="1" x14ac:dyDescent="0.25">
      <c r="B5" s="14"/>
      <c r="C5" s="15"/>
      <c r="F5" s="18"/>
      <c r="G5" s="18"/>
      <c r="H5" s="18"/>
    </row>
    <row r="6" spans="2:9" ht="15" customHeight="1" x14ac:dyDescent="0.25">
      <c r="B6" s="14"/>
      <c r="C6" s="15"/>
      <c r="F6" s="18"/>
      <c r="G6" s="18"/>
      <c r="H6" s="18"/>
    </row>
    <row r="7" spans="2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9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9" x14ac:dyDescent="0.25">
      <c r="B9" s="14"/>
    </row>
    <row r="10" spans="2:9" ht="34.5" customHeight="1" x14ac:dyDescent="0.25">
      <c r="B10" s="99" t="s">
        <v>69</v>
      </c>
      <c r="C10" s="99"/>
      <c r="D10" s="99"/>
      <c r="E10" s="99"/>
      <c r="F10" s="99"/>
      <c r="G10" s="99"/>
      <c r="H10" s="99"/>
      <c r="I10" s="16"/>
    </row>
    <row r="12" spans="2:9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218</v>
      </c>
      <c r="G12" s="35" t="s">
        <v>213</v>
      </c>
      <c r="H12" s="35" t="s">
        <v>115</v>
      </c>
      <c r="I12" s="40"/>
    </row>
    <row r="13" spans="2:9" x14ac:dyDescent="0.25">
      <c r="B13" s="20">
        <v>1</v>
      </c>
      <c r="C13" s="22" t="s">
        <v>140</v>
      </c>
      <c r="D13" s="31">
        <v>1</v>
      </c>
      <c r="E13" s="31">
        <v>7464</v>
      </c>
      <c r="F13" s="31">
        <f>E13*110%</f>
        <v>8210.4000000000015</v>
      </c>
      <c r="G13" s="31">
        <f>D13*F13</f>
        <v>8210.4000000000015</v>
      </c>
      <c r="H13" s="74" t="s">
        <v>166</v>
      </c>
      <c r="I13" s="24"/>
    </row>
    <row r="14" spans="2:9" x14ac:dyDescent="0.25">
      <c r="B14" s="20">
        <v>2</v>
      </c>
      <c r="C14" s="22" t="s">
        <v>84</v>
      </c>
      <c r="D14" s="31">
        <v>1</v>
      </c>
      <c r="E14" s="31">
        <v>7091</v>
      </c>
      <c r="F14" s="31">
        <f t="shared" ref="F14:F21" si="0">E14*110%</f>
        <v>7800.1</v>
      </c>
      <c r="G14" s="31">
        <f t="shared" ref="G14:G21" si="1">D14*F14</f>
        <v>7800.1</v>
      </c>
      <c r="H14" s="74" t="s">
        <v>167</v>
      </c>
      <c r="I14" s="32"/>
    </row>
    <row r="15" spans="2:9" ht="31.5" x14ac:dyDescent="0.25">
      <c r="B15" s="20">
        <v>3</v>
      </c>
      <c r="C15" s="22" t="s">
        <v>81</v>
      </c>
      <c r="D15" s="85">
        <v>0.5</v>
      </c>
      <c r="E15" s="31">
        <v>7091</v>
      </c>
      <c r="F15" s="31">
        <f t="shared" si="0"/>
        <v>7800.1</v>
      </c>
      <c r="G15" s="31">
        <f t="shared" si="1"/>
        <v>3900.05</v>
      </c>
      <c r="H15" s="74" t="s">
        <v>167</v>
      </c>
      <c r="I15" s="32"/>
    </row>
    <row r="16" spans="2:9" x14ac:dyDescent="0.25">
      <c r="B16" s="20">
        <v>4</v>
      </c>
      <c r="C16" s="22" t="s">
        <v>141</v>
      </c>
      <c r="D16" s="85">
        <v>0.5</v>
      </c>
      <c r="E16" s="31">
        <v>6133</v>
      </c>
      <c r="F16" s="31">
        <f t="shared" si="0"/>
        <v>6746.3</v>
      </c>
      <c r="G16" s="31">
        <f t="shared" si="1"/>
        <v>3373.15</v>
      </c>
      <c r="H16" s="74" t="s">
        <v>168</v>
      </c>
      <c r="I16" s="24"/>
    </row>
    <row r="17" spans="2:9" x14ac:dyDescent="0.25">
      <c r="B17" s="20">
        <v>5</v>
      </c>
      <c r="C17" s="22" t="s">
        <v>183</v>
      </c>
      <c r="D17" s="23">
        <v>1.25</v>
      </c>
      <c r="E17" s="31">
        <v>7001</v>
      </c>
      <c r="F17" s="31">
        <f t="shared" si="0"/>
        <v>7701.1</v>
      </c>
      <c r="G17" s="31">
        <f t="shared" si="1"/>
        <v>9626.375</v>
      </c>
      <c r="H17" s="74" t="s">
        <v>169</v>
      </c>
      <c r="I17" s="24"/>
    </row>
    <row r="18" spans="2:9" x14ac:dyDescent="0.25">
      <c r="B18" s="20">
        <v>6</v>
      </c>
      <c r="C18" s="22" t="s">
        <v>182</v>
      </c>
      <c r="D18" s="85">
        <v>1.5</v>
      </c>
      <c r="E18" s="31">
        <v>7001</v>
      </c>
      <c r="F18" s="31">
        <f t="shared" si="0"/>
        <v>7701.1</v>
      </c>
      <c r="G18" s="31">
        <f t="shared" si="1"/>
        <v>11551.650000000001</v>
      </c>
      <c r="H18" s="74" t="s">
        <v>169</v>
      </c>
      <c r="I18" s="32"/>
    </row>
    <row r="19" spans="2:9" x14ac:dyDescent="0.25">
      <c r="B19" s="20">
        <v>7</v>
      </c>
      <c r="C19" s="22" t="s">
        <v>149</v>
      </c>
      <c r="D19" s="23">
        <v>0.25</v>
      </c>
      <c r="E19" s="31">
        <v>6133</v>
      </c>
      <c r="F19" s="31">
        <f t="shared" si="0"/>
        <v>6746.3</v>
      </c>
      <c r="G19" s="31">
        <f t="shared" si="1"/>
        <v>1686.575</v>
      </c>
      <c r="H19" s="74" t="s">
        <v>168</v>
      </c>
      <c r="I19" s="24"/>
    </row>
    <row r="20" spans="2:9" x14ac:dyDescent="0.25">
      <c r="B20" s="20">
        <v>8</v>
      </c>
      <c r="C20" s="22" t="s">
        <v>6</v>
      </c>
      <c r="D20" s="85">
        <v>0.5</v>
      </c>
      <c r="E20" s="31">
        <v>7001</v>
      </c>
      <c r="F20" s="31">
        <f t="shared" si="0"/>
        <v>7701.1</v>
      </c>
      <c r="G20" s="31">
        <f t="shared" si="1"/>
        <v>3850.55</v>
      </c>
      <c r="H20" s="74" t="s">
        <v>169</v>
      </c>
      <c r="I20" s="24"/>
    </row>
    <row r="21" spans="2:9" x14ac:dyDescent="0.25">
      <c r="B21" s="20">
        <v>9</v>
      </c>
      <c r="C21" s="22" t="s">
        <v>163</v>
      </c>
      <c r="D21" s="31">
        <v>1</v>
      </c>
      <c r="E21" s="31">
        <v>7001</v>
      </c>
      <c r="F21" s="31">
        <f t="shared" si="0"/>
        <v>7701.1</v>
      </c>
      <c r="G21" s="31">
        <f t="shared" si="1"/>
        <v>7701.1</v>
      </c>
      <c r="H21" s="74" t="s">
        <v>169</v>
      </c>
      <c r="I21" s="24"/>
    </row>
    <row r="22" spans="2:9" x14ac:dyDescent="0.25">
      <c r="B22" s="20">
        <v>10</v>
      </c>
      <c r="C22" s="22" t="s">
        <v>181</v>
      </c>
      <c r="D22" s="31">
        <v>0.5</v>
      </c>
      <c r="E22" s="31">
        <v>6133</v>
      </c>
      <c r="F22" s="31"/>
      <c r="G22" s="31">
        <f t="shared" ref="G22" si="2">D22*E22</f>
        <v>3066.5</v>
      </c>
      <c r="H22" s="74" t="s">
        <v>170</v>
      </c>
      <c r="I22" s="24"/>
    </row>
    <row r="23" spans="2:9" ht="31.5" x14ac:dyDescent="0.25">
      <c r="B23" s="20">
        <v>11</v>
      </c>
      <c r="C23" s="22" t="s">
        <v>180</v>
      </c>
      <c r="D23" s="31">
        <v>0.5</v>
      </c>
      <c r="E23" s="31">
        <v>3934</v>
      </c>
      <c r="F23" s="31"/>
      <c r="G23" s="31">
        <f t="shared" ref="G23:G33" si="3">D23*E23</f>
        <v>1967</v>
      </c>
      <c r="H23" s="74" t="s">
        <v>171</v>
      </c>
      <c r="I23" s="24"/>
    </row>
    <row r="24" spans="2:9" x14ac:dyDescent="0.25">
      <c r="B24" s="20">
        <v>12</v>
      </c>
      <c r="C24" s="22" t="s">
        <v>145</v>
      </c>
      <c r="D24" s="31">
        <v>1</v>
      </c>
      <c r="E24" s="31">
        <v>5005</v>
      </c>
      <c r="F24" s="31"/>
      <c r="G24" s="31">
        <f t="shared" si="3"/>
        <v>5005</v>
      </c>
      <c r="H24" s="74" t="s">
        <v>172</v>
      </c>
      <c r="I24" s="24"/>
    </row>
    <row r="25" spans="2:9" x14ac:dyDescent="0.25">
      <c r="B25" s="20">
        <v>13</v>
      </c>
      <c r="C25" s="22" t="s">
        <v>146</v>
      </c>
      <c r="D25" s="31">
        <v>1</v>
      </c>
      <c r="E25" s="31">
        <v>4195</v>
      </c>
      <c r="F25" s="31"/>
      <c r="G25" s="31">
        <f t="shared" si="3"/>
        <v>4195</v>
      </c>
      <c r="H25" s="74" t="s">
        <v>173</v>
      </c>
      <c r="I25" s="24"/>
    </row>
    <row r="26" spans="2:9" x14ac:dyDescent="0.25">
      <c r="B26" s="20">
        <v>14</v>
      </c>
      <c r="C26" s="22" t="s">
        <v>3</v>
      </c>
      <c r="D26" s="31">
        <v>1</v>
      </c>
      <c r="E26" s="67">
        <v>2893</v>
      </c>
      <c r="F26" s="31"/>
      <c r="G26" s="31">
        <f t="shared" si="3"/>
        <v>2893</v>
      </c>
      <c r="H26" s="74" t="s">
        <v>164</v>
      </c>
      <c r="I26" s="24"/>
    </row>
    <row r="27" spans="2:9" x14ac:dyDescent="0.25">
      <c r="B27" s="20">
        <v>15</v>
      </c>
      <c r="C27" s="22" t="s">
        <v>179</v>
      </c>
      <c r="D27" s="31">
        <v>3</v>
      </c>
      <c r="E27" s="31">
        <v>2893</v>
      </c>
      <c r="F27" s="31"/>
      <c r="G27" s="31">
        <f t="shared" si="3"/>
        <v>8679</v>
      </c>
      <c r="H27" s="74" t="s">
        <v>164</v>
      </c>
      <c r="I27" s="24"/>
    </row>
    <row r="28" spans="2:9" x14ac:dyDescent="0.25">
      <c r="B28" s="20">
        <v>16</v>
      </c>
      <c r="C28" s="22" t="s">
        <v>147</v>
      </c>
      <c r="D28" s="31">
        <v>2</v>
      </c>
      <c r="E28" s="31">
        <v>2893</v>
      </c>
      <c r="F28" s="31"/>
      <c r="G28" s="31">
        <f t="shared" si="3"/>
        <v>5786</v>
      </c>
      <c r="H28" s="74" t="s">
        <v>164</v>
      </c>
      <c r="I28" s="24"/>
    </row>
    <row r="29" spans="2:9" x14ac:dyDescent="0.25">
      <c r="B29" s="20">
        <v>17</v>
      </c>
      <c r="C29" s="22" t="s">
        <v>142</v>
      </c>
      <c r="D29" s="31">
        <v>1</v>
      </c>
      <c r="E29" s="31">
        <v>4745</v>
      </c>
      <c r="F29" s="31"/>
      <c r="G29" s="31">
        <f>D29*E29</f>
        <v>4745</v>
      </c>
      <c r="H29" s="74" t="s">
        <v>174</v>
      </c>
      <c r="I29" s="24"/>
    </row>
    <row r="30" spans="2:9" x14ac:dyDescent="0.25">
      <c r="B30" s="20">
        <v>18</v>
      </c>
      <c r="C30" s="22" t="s">
        <v>178</v>
      </c>
      <c r="D30" s="23">
        <v>0.25</v>
      </c>
      <c r="E30" s="31">
        <v>3934</v>
      </c>
      <c r="F30" s="31"/>
      <c r="G30" s="31">
        <f t="shared" ref="G30" si="4">D30*E30</f>
        <v>983.5</v>
      </c>
      <c r="H30" s="74" t="s">
        <v>175</v>
      </c>
      <c r="I30" s="24"/>
    </row>
    <row r="31" spans="2:9" x14ac:dyDescent="0.25">
      <c r="B31" s="20">
        <v>19</v>
      </c>
      <c r="C31" s="22" t="s">
        <v>177</v>
      </c>
      <c r="D31" s="31">
        <v>1</v>
      </c>
      <c r="E31" s="31">
        <v>4195</v>
      </c>
      <c r="F31" s="31"/>
      <c r="G31" s="31">
        <f t="shared" si="3"/>
        <v>4195</v>
      </c>
      <c r="H31" s="74" t="s">
        <v>176</v>
      </c>
      <c r="I31" s="24"/>
    </row>
    <row r="32" spans="2:9" x14ac:dyDescent="0.25">
      <c r="B32" s="20">
        <v>20</v>
      </c>
      <c r="C32" s="22" t="s">
        <v>151</v>
      </c>
      <c r="D32" s="31">
        <v>1</v>
      </c>
      <c r="E32" s="31">
        <v>3934</v>
      </c>
      <c r="F32" s="31"/>
      <c r="G32" s="31">
        <f t="shared" si="3"/>
        <v>3934</v>
      </c>
      <c r="H32" s="74" t="s">
        <v>171</v>
      </c>
      <c r="I32" s="24"/>
    </row>
    <row r="33" spans="1:9" ht="35.25" customHeight="1" x14ac:dyDescent="0.25">
      <c r="B33" s="20">
        <v>21</v>
      </c>
      <c r="C33" s="22" t="s">
        <v>184</v>
      </c>
      <c r="D33" s="31">
        <v>3</v>
      </c>
      <c r="E33" s="31">
        <v>3934</v>
      </c>
      <c r="F33" s="31"/>
      <c r="G33" s="31">
        <f t="shared" si="3"/>
        <v>11802</v>
      </c>
      <c r="H33" s="74" t="s">
        <v>171</v>
      </c>
      <c r="I33" s="24"/>
    </row>
    <row r="34" spans="1:9" s="43" customFormat="1" x14ac:dyDescent="0.25">
      <c r="B34" s="100" t="s">
        <v>8</v>
      </c>
      <c r="C34" s="101"/>
      <c r="D34" s="36">
        <f>SUM(D13:D33)</f>
        <v>22.75</v>
      </c>
      <c r="E34" s="65">
        <f t="shared" ref="E34:G34" si="5">SUM(E13:E33)</f>
        <v>110604</v>
      </c>
      <c r="F34" s="65"/>
      <c r="G34" s="65">
        <f t="shared" si="5"/>
        <v>114950.95000000001</v>
      </c>
      <c r="H34" s="37"/>
      <c r="I34" s="38"/>
    </row>
    <row r="35" spans="1:9" s="43" customFormat="1" ht="31.5" customHeight="1" x14ac:dyDescent="0.25">
      <c r="B35" s="53" t="s">
        <v>162</v>
      </c>
      <c r="C35" s="73" t="s">
        <v>308</v>
      </c>
      <c r="D35" s="73"/>
      <c r="E35" s="73"/>
      <c r="F35" s="73"/>
      <c r="G35" s="73"/>
      <c r="H35" s="73"/>
      <c r="I35" s="38"/>
    </row>
    <row r="36" spans="1:9" s="25" customFormat="1" ht="34.5" customHeight="1" x14ac:dyDescent="0.25">
      <c r="B36" s="102" t="s">
        <v>9</v>
      </c>
      <c r="C36" s="102"/>
      <c r="D36" s="102"/>
      <c r="E36" s="97" t="s">
        <v>165</v>
      </c>
      <c r="F36" s="97"/>
      <c r="G36" s="97"/>
      <c r="H36" s="97"/>
    </row>
    <row r="37" spans="1:9" s="25" customFormat="1" ht="30.75" customHeight="1" x14ac:dyDescent="0.25">
      <c r="B37" s="102" t="s">
        <v>10</v>
      </c>
      <c r="C37" s="102"/>
      <c r="D37" s="102"/>
      <c r="E37" s="97" t="s">
        <v>18</v>
      </c>
      <c r="F37" s="97"/>
      <c r="G37" s="97"/>
      <c r="H37" s="97"/>
    </row>
    <row r="38" spans="1:9" s="25" customFormat="1" ht="27" customHeight="1" x14ac:dyDescent="0.25">
      <c r="B38" s="102" t="s">
        <v>11</v>
      </c>
      <c r="C38" s="102"/>
      <c r="D38" s="102"/>
      <c r="E38" s="97"/>
      <c r="F38" s="97"/>
      <c r="G38" s="97"/>
      <c r="H38" s="97"/>
    </row>
    <row r="39" spans="1:9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x14ac:dyDescent="0.25">
      <c r="A40" s="25"/>
      <c r="B40" s="25"/>
      <c r="C40" s="25"/>
      <c r="D40" s="25"/>
      <c r="E40" s="25"/>
      <c r="F40" s="25"/>
      <c r="G40" s="25"/>
      <c r="H40" s="25"/>
      <c r="I40" s="25"/>
    </row>
    <row r="41" spans="1:9" x14ac:dyDescent="0.25">
      <c r="A41" s="25"/>
      <c r="B41" s="25"/>
      <c r="C41" s="25"/>
      <c r="D41" s="25"/>
      <c r="E41" s="25"/>
      <c r="F41" s="25"/>
      <c r="G41" s="25"/>
      <c r="H41" s="25"/>
      <c r="I41" s="25"/>
    </row>
    <row r="42" spans="1:9" x14ac:dyDescent="0.25">
      <c r="A42" s="18"/>
      <c r="B42" s="18"/>
      <c r="C42" s="18"/>
      <c r="D42" s="18"/>
      <c r="E42" s="18"/>
    </row>
    <row r="43" spans="1:9" x14ac:dyDescent="0.25">
      <c r="A43" s="18"/>
      <c r="B43" s="18"/>
      <c r="C43" s="18"/>
      <c r="D43" s="18"/>
      <c r="E43" s="18"/>
    </row>
  </sheetData>
  <mergeCells count="15">
    <mergeCell ref="F2:H2"/>
    <mergeCell ref="F3:H3"/>
    <mergeCell ref="F4:H4"/>
    <mergeCell ref="B38:D38"/>
    <mergeCell ref="E36:H36"/>
    <mergeCell ref="E37:H37"/>
    <mergeCell ref="E38:H38"/>
    <mergeCell ref="B3:C3"/>
    <mergeCell ref="B10:H10"/>
    <mergeCell ref="B8:H8"/>
    <mergeCell ref="B7:H7"/>
    <mergeCell ref="B34:C34"/>
    <mergeCell ref="B4:C4"/>
    <mergeCell ref="B36:D36"/>
    <mergeCell ref="B37:D37"/>
  </mergeCells>
  <pageMargins left="0.25" right="0.25" top="0.75" bottom="0.75" header="0.3" footer="0.3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46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.7109375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3.28515625" style="14" customWidth="1"/>
    <col min="10" max="16384" width="9.140625" style="14"/>
  </cols>
  <sheetData>
    <row r="1" spans="2:11" ht="17.25" customHeight="1" x14ac:dyDescent="0.25">
      <c r="B1" s="15"/>
      <c r="C1" s="15"/>
      <c r="F1" s="16"/>
      <c r="G1" s="16"/>
      <c r="H1" s="16"/>
    </row>
    <row r="2" spans="2:11" x14ac:dyDescent="0.25">
      <c r="B2" s="15"/>
      <c r="C2" s="15"/>
      <c r="F2" s="103" t="s">
        <v>367</v>
      </c>
      <c r="G2" s="103"/>
      <c r="H2" s="103"/>
    </row>
    <row r="3" spans="2:11" ht="84" customHeight="1" x14ac:dyDescent="0.25">
      <c r="B3" s="105" t="s">
        <v>124</v>
      </c>
      <c r="C3" s="105"/>
      <c r="D3" s="17"/>
      <c r="F3" s="104" t="s">
        <v>348</v>
      </c>
      <c r="G3" s="104"/>
      <c r="H3" s="104"/>
      <c r="I3" s="16"/>
    </row>
    <row r="4" spans="2:11" ht="21.75" customHeight="1" x14ac:dyDescent="0.25">
      <c r="B4" s="103" t="s">
        <v>57</v>
      </c>
      <c r="C4" s="103"/>
      <c r="F4" s="103" t="s">
        <v>16</v>
      </c>
      <c r="G4" s="103"/>
      <c r="H4" s="103"/>
      <c r="I4" s="18"/>
    </row>
    <row r="5" spans="2:11" ht="19.5" customHeight="1" x14ac:dyDescent="0.25">
      <c r="B5" s="14"/>
      <c r="C5" s="15"/>
      <c r="F5" s="18"/>
      <c r="G5" s="18"/>
      <c r="H5" s="18"/>
    </row>
    <row r="6" spans="2:11" ht="15.75" customHeight="1" x14ac:dyDescent="0.25">
      <c r="B6" s="14"/>
      <c r="C6" s="15"/>
      <c r="F6" s="18"/>
      <c r="G6" s="18"/>
      <c r="H6" s="18"/>
    </row>
    <row r="7" spans="2:11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1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11" x14ac:dyDescent="0.25">
      <c r="B9" s="14"/>
    </row>
    <row r="10" spans="2:11" ht="15.75" customHeight="1" x14ac:dyDescent="0.25">
      <c r="B10" s="99" t="s">
        <v>74</v>
      </c>
      <c r="C10" s="99"/>
      <c r="D10" s="99"/>
      <c r="E10" s="99"/>
      <c r="F10" s="99"/>
      <c r="G10" s="99"/>
      <c r="H10" s="99"/>
      <c r="I10" s="16"/>
    </row>
    <row r="11" spans="2:11" ht="19.5" customHeight="1" x14ac:dyDescent="0.25"/>
    <row r="12" spans="2:11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215</v>
      </c>
      <c r="G12" s="35" t="s">
        <v>213</v>
      </c>
      <c r="H12" s="35" t="s">
        <v>115</v>
      </c>
      <c r="I12" s="40"/>
      <c r="J12" s="58"/>
      <c r="K12" s="58"/>
    </row>
    <row r="13" spans="2:11" x14ac:dyDescent="0.25">
      <c r="B13" s="20">
        <v>1</v>
      </c>
      <c r="C13" s="22" t="s">
        <v>140</v>
      </c>
      <c r="D13" s="31">
        <v>1</v>
      </c>
      <c r="E13" s="31">
        <v>7001</v>
      </c>
      <c r="F13" s="31">
        <f t="shared" ref="F13:F15" si="0">E13*110%</f>
        <v>7701.1</v>
      </c>
      <c r="G13" s="31">
        <f t="shared" ref="G13:G15" si="1">D13*F13</f>
        <v>7701.1</v>
      </c>
      <c r="H13" s="74" t="s">
        <v>265</v>
      </c>
      <c r="I13" s="24"/>
      <c r="J13" s="54"/>
      <c r="K13" s="54"/>
    </row>
    <row r="14" spans="2:11" x14ac:dyDescent="0.25">
      <c r="B14" s="20">
        <v>2</v>
      </c>
      <c r="C14" s="22" t="s">
        <v>196</v>
      </c>
      <c r="D14" s="31">
        <v>1</v>
      </c>
      <c r="E14" s="31">
        <v>7001</v>
      </c>
      <c r="F14" s="31">
        <f t="shared" si="0"/>
        <v>7701.1</v>
      </c>
      <c r="G14" s="31">
        <f t="shared" si="1"/>
        <v>7701.1</v>
      </c>
      <c r="H14" s="74" t="s">
        <v>169</v>
      </c>
      <c r="I14" s="24"/>
      <c r="J14" s="54"/>
      <c r="K14" s="54"/>
    </row>
    <row r="15" spans="2:11" x14ac:dyDescent="0.25">
      <c r="B15" s="20">
        <v>3</v>
      </c>
      <c r="C15" s="22" t="s">
        <v>203</v>
      </c>
      <c r="D15" s="23">
        <v>0.25</v>
      </c>
      <c r="E15" s="31">
        <v>6133</v>
      </c>
      <c r="F15" s="31">
        <f t="shared" si="0"/>
        <v>6746.3</v>
      </c>
      <c r="G15" s="31">
        <f t="shared" si="1"/>
        <v>1686.575</v>
      </c>
      <c r="H15" s="74" t="s">
        <v>168</v>
      </c>
      <c r="I15" s="24"/>
      <c r="J15" s="54"/>
      <c r="K15" s="54"/>
    </row>
    <row r="16" spans="2:11" x14ac:dyDescent="0.25">
      <c r="B16" s="20">
        <v>4</v>
      </c>
      <c r="C16" s="22" t="s">
        <v>150</v>
      </c>
      <c r="D16" s="31">
        <v>1</v>
      </c>
      <c r="E16" s="31">
        <v>4195</v>
      </c>
      <c r="F16" s="31"/>
      <c r="G16" s="31">
        <f>E16*D16</f>
        <v>4195</v>
      </c>
      <c r="H16" s="74" t="s">
        <v>176</v>
      </c>
      <c r="I16" s="24"/>
      <c r="J16" s="54"/>
      <c r="K16" s="54"/>
    </row>
    <row r="17" spans="1:11" ht="32.25" customHeight="1" x14ac:dyDescent="0.25">
      <c r="B17" s="20">
        <v>5</v>
      </c>
      <c r="C17" s="22" t="s">
        <v>180</v>
      </c>
      <c r="D17" s="85">
        <v>0.5</v>
      </c>
      <c r="E17" s="31">
        <v>3934</v>
      </c>
      <c r="F17" s="31"/>
      <c r="G17" s="31">
        <f t="shared" ref="G17:G22" si="2">D17*E17</f>
        <v>1967</v>
      </c>
      <c r="H17" s="74" t="s">
        <v>171</v>
      </c>
      <c r="I17" s="24"/>
      <c r="J17" s="54"/>
      <c r="K17" s="54"/>
    </row>
    <row r="18" spans="1:11" x14ac:dyDescent="0.25">
      <c r="B18" s="20">
        <v>6</v>
      </c>
      <c r="C18" s="22" t="s">
        <v>202</v>
      </c>
      <c r="D18" s="31">
        <v>4</v>
      </c>
      <c r="E18" s="31">
        <v>3934</v>
      </c>
      <c r="F18" s="31"/>
      <c r="G18" s="31">
        <f t="shared" si="2"/>
        <v>15736</v>
      </c>
      <c r="H18" s="74" t="s">
        <v>171</v>
      </c>
      <c r="I18" s="24"/>
      <c r="J18" s="54"/>
      <c r="K18" s="54"/>
    </row>
    <row r="19" spans="1:11" x14ac:dyDescent="0.25">
      <c r="B19" s="20">
        <v>7</v>
      </c>
      <c r="C19" s="22" t="s">
        <v>145</v>
      </c>
      <c r="D19" s="85">
        <v>0.5</v>
      </c>
      <c r="E19" s="31">
        <v>5005</v>
      </c>
      <c r="F19" s="31"/>
      <c r="G19" s="31">
        <f t="shared" si="2"/>
        <v>2502.5</v>
      </c>
      <c r="H19" s="74" t="s">
        <v>172</v>
      </c>
      <c r="I19" s="24"/>
      <c r="J19" s="54"/>
      <c r="K19" s="54"/>
    </row>
    <row r="20" spans="1:11" x14ac:dyDescent="0.25">
      <c r="B20" s="20">
        <v>8</v>
      </c>
      <c r="C20" s="22" t="s">
        <v>146</v>
      </c>
      <c r="D20" s="31">
        <v>1</v>
      </c>
      <c r="E20" s="31">
        <v>4195</v>
      </c>
      <c r="F20" s="31"/>
      <c r="G20" s="31">
        <f t="shared" si="2"/>
        <v>4195</v>
      </c>
      <c r="H20" s="74" t="s">
        <v>173</v>
      </c>
      <c r="I20" s="24"/>
      <c r="J20" s="54"/>
      <c r="K20" s="54"/>
    </row>
    <row r="21" spans="1:11" x14ac:dyDescent="0.25">
      <c r="B21" s="20">
        <v>9</v>
      </c>
      <c r="C21" s="22" t="s">
        <v>3</v>
      </c>
      <c r="D21" s="85">
        <v>0.5</v>
      </c>
      <c r="E21" s="67">
        <v>2893</v>
      </c>
      <c r="F21" s="31"/>
      <c r="G21" s="31">
        <f t="shared" si="2"/>
        <v>1446.5</v>
      </c>
      <c r="H21" s="74" t="s">
        <v>164</v>
      </c>
      <c r="I21" s="24"/>
      <c r="J21" s="54"/>
      <c r="K21" s="54"/>
    </row>
    <row r="22" spans="1:11" ht="18.75" customHeight="1" x14ac:dyDescent="0.25">
      <c r="B22" s="20">
        <v>10</v>
      </c>
      <c r="C22" s="22" t="s">
        <v>147</v>
      </c>
      <c r="D22" s="85">
        <v>0.5</v>
      </c>
      <c r="E22" s="31">
        <v>2893</v>
      </c>
      <c r="F22" s="31"/>
      <c r="G22" s="31">
        <f t="shared" si="2"/>
        <v>1446.5</v>
      </c>
      <c r="H22" s="74" t="s">
        <v>164</v>
      </c>
      <c r="I22" s="24"/>
      <c r="J22" s="54"/>
      <c r="K22" s="54"/>
    </row>
    <row r="23" spans="1:11" s="34" customFormat="1" x14ac:dyDescent="0.25">
      <c r="B23" s="100" t="s">
        <v>8</v>
      </c>
      <c r="C23" s="101"/>
      <c r="D23" s="36">
        <f>SUM(D13:D22)</f>
        <v>10.25</v>
      </c>
      <c r="E23" s="65">
        <f t="shared" ref="E23:G23" si="3">SUM(E13:E22)</f>
        <v>47184</v>
      </c>
      <c r="F23" s="65"/>
      <c r="G23" s="65">
        <f t="shared" si="3"/>
        <v>48577.275000000001</v>
      </c>
      <c r="H23" s="75"/>
      <c r="I23" s="38"/>
      <c r="J23" s="58"/>
      <c r="K23" s="58"/>
    </row>
    <row r="24" spans="1:11" ht="34.5" customHeight="1" x14ac:dyDescent="0.25">
      <c r="A24" s="46"/>
      <c r="B24" s="108" t="s">
        <v>311</v>
      </c>
      <c r="C24" s="108"/>
      <c r="D24" s="108"/>
      <c r="E24" s="87"/>
      <c r="F24" s="73"/>
      <c r="G24" s="73"/>
      <c r="H24" s="73"/>
      <c r="I24" s="24"/>
      <c r="J24" s="54"/>
      <c r="K24" s="54"/>
    </row>
    <row r="25" spans="1:11" ht="36" hidden="1" customHeight="1" x14ac:dyDescent="0.25">
      <c r="A25" s="46"/>
      <c r="B25" s="49"/>
      <c r="C25" s="50"/>
      <c r="D25" s="50"/>
      <c r="E25" s="50"/>
      <c r="F25" s="50"/>
      <c r="G25" s="50"/>
      <c r="H25" s="50"/>
      <c r="I25" s="24"/>
    </row>
    <row r="26" spans="1:11" ht="12.75" hidden="1" customHeight="1" x14ac:dyDescent="0.25"/>
    <row r="27" spans="1:11" ht="12.75" customHeight="1" x14ac:dyDescent="0.25"/>
    <row r="28" spans="1:11" ht="27" customHeight="1" x14ac:dyDescent="0.25">
      <c r="A28" s="25"/>
      <c r="B28" s="102" t="s">
        <v>9</v>
      </c>
      <c r="C28" s="102"/>
      <c r="D28" s="102"/>
      <c r="E28" s="97" t="s">
        <v>35</v>
      </c>
      <c r="F28" s="97"/>
      <c r="G28" s="97"/>
      <c r="H28" s="97"/>
      <c r="I28" s="25"/>
    </row>
    <row r="29" spans="1:11" ht="33" customHeight="1" x14ac:dyDescent="0.25">
      <c r="A29" s="25"/>
      <c r="B29" s="102" t="s">
        <v>10</v>
      </c>
      <c r="C29" s="102"/>
      <c r="D29" s="102"/>
      <c r="E29" s="97" t="s">
        <v>18</v>
      </c>
      <c r="F29" s="97"/>
      <c r="G29" s="97"/>
      <c r="H29" s="97"/>
      <c r="I29" s="25"/>
    </row>
    <row r="30" spans="1:11" ht="33" customHeight="1" x14ac:dyDescent="0.25">
      <c r="A30" s="25"/>
      <c r="B30" s="102" t="s">
        <v>11</v>
      </c>
      <c r="C30" s="102"/>
      <c r="D30" s="102"/>
      <c r="E30" s="97"/>
      <c r="F30" s="97"/>
      <c r="G30" s="97"/>
      <c r="H30" s="97"/>
      <c r="I30" s="25"/>
    </row>
    <row r="31" spans="1:11" x14ac:dyDescent="0.25">
      <c r="A31" s="25"/>
      <c r="B31" s="25"/>
      <c r="C31" s="25"/>
      <c r="D31" s="25"/>
      <c r="E31" s="25"/>
      <c r="F31" s="25"/>
      <c r="G31" s="25"/>
      <c r="H31" s="25"/>
      <c r="I31" s="25"/>
    </row>
    <row r="32" spans="1:11" x14ac:dyDescent="0.25">
      <c r="A32" s="25"/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x14ac:dyDescent="0.25">
      <c r="A34" s="18"/>
      <c r="B34" s="18"/>
      <c r="C34" s="18"/>
      <c r="D34" s="18"/>
      <c r="E34" s="18"/>
    </row>
    <row r="35" spans="1:9" x14ac:dyDescent="0.25">
      <c r="A35" s="18"/>
      <c r="B35" s="18"/>
      <c r="C35" s="18"/>
      <c r="D35" s="18"/>
      <c r="E35" s="18"/>
    </row>
    <row r="39" spans="1:9" ht="15.75" customHeight="1" x14ac:dyDescent="0.25"/>
    <row r="40" spans="1:9" ht="15.75" customHeight="1" x14ac:dyDescent="0.25"/>
    <row r="41" spans="1:9" s="25" customFormat="1" x14ac:dyDescent="0.25">
      <c r="A41" s="14"/>
      <c r="B41" s="19"/>
      <c r="C41" s="14"/>
      <c r="D41" s="14"/>
      <c r="E41" s="14"/>
      <c r="F41" s="14"/>
      <c r="G41" s="14"/>
      <c r="H41" s="14"/>
      <c r="I41" s="14"/>
    </row>
    <row r="42" spans="1:9" s="25" customFormat="1" x14ac:dyDescent="0.25">
      <c r="A42" s="14"/>
      <c r="B42" s="19"/>
      <c r="C42" s="14"/>
      <c r="D42" s="14"/>
      <c r="E42" s="14"/>
      <c r="F42" s="14"/>
      <c r="G42" s="14"/>
      <c r="H42" s="14"/>
      <c r="I42" s="14"/>
    </row>
    <row r="43" spans="1:9" s="25" customFormat="1" x14ac:dyDescent="0.25">
      <c r="A43" s="14"/>
      <c r="B43" s="19"/>
      <c r="C43" s="14"/>
      <c r="D43" s="14"/>
      <c r="E43" s="14"/>
      <c r="F43" s="14"/>
      <c r="G43" s="14"/>
      <c r="H43" s="14"/>
      <c r="I43" s="14"/>
    </row>
    <row r="44" spans="1:9" s="25" customFormat="1" x14ac:dyDescent="0.25">
      <c r="A44" s="14"/>
      <c r="B44" s="19"/>
      <c r="C44" s="14"/>
      <c r="D44" s="14"/>
      <c r="E44" s="14"/>
      <c r="F44" s="14"/>
      <c r="G44" s="14"/>
      <c r="H44" s="14"/>
      <c r="I44" s="14"/>
    </row>
    <row r="45" spans="1:9" s="25" customFormat="1" x14ac:dyDescent="0.25">
      <c r="A45" s="14"/>
      <c r="B45" s="19"/>
      <c r="C45" s="14"/>
      <c r="D45" s="14"/>
      <c r="E45" s="14"/>
      <c r="F45" s="14"/>
      <c r="G45" s="14"/>
      <c r="H45" s="14"/>
      <c r="I45" s="14"/>
    </row>
    <row r="46" spans="1:9" s="25" customFormat="1" x14ac:dyDescent="0.25">
      <c r="A46" s="14"/>
      <c r="B46" s="19"/>
      <c r="C46" s="14"/>
      <c r="D46" s="14"/>
      <c r="E46" s="14"/>
      <c r="F46" s="14"/>
      <c r="G46" s="14"/>
      <c r="H46" s="14"/>
      <c r="I46" s="14"/>
    </row>
  </sheetData>
  <mergeCells count="16">
    <mergeCell ref="E30:H30"/>
    <mergeCell ref="B30:D30"/>
    <mergeCell ref="F4:H4"/>
    <mergeCell ref="F3:H3"/>
    <mergeCell ref="F2:H2"/>
    <mergeCell ref="E28:H28"/>
    <mergeCell ref="E29:H29"/>
    <mergeCell ref="B29:D29"/>
    <mergeCell ref="B28:D28"/>
    <mergeCell ref="B23:C23"/>
    <mergeCell ref="B3:C3"/>
    <mergeCell ref="B4:C4"/>
    <mergeCell ref="B7:H7"/>
    <mergeCell ref="B8:H8"/>
    <mergeCell ref="B10:H10"/>
    <mergeCell ref="B24:D24"/>
  </mergeCells>
  <pageMargins left="0.25" right="0.25" top="0.75" bottom="0.75" header="0.3" footer="0.3"/>
  <pageSetup paperSize="9" scale="7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I41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.7109375" style="19" customWidth="1"/>
    <col min="3" max="3" width="44.7109375" style="14" customWidth="1"/>
    <col min="4" max="5" width="13.7109375" style="14" customWidth="1"/>
    <col min="6" max="6" width="15.570312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9" ht="18" customHeight="1" x14ac:dyDescent="0.25">
      <c r="B1" s="15"/>
      <c r="C1" s="15"/>
      <c r="F1" s="16"/>
      <c r="G1" s="16"/>
      <c r="H1" s="16"/>
    </row>
    <row r="2" spans="2:9" x14ac:dyDescent="0.25">
      <c r="B2" s="15"/>
      <c r="C2" s="15"/>
      <c r="F2" s="103" t="s">
        <v>96</v>
      </c>
      <c r="G2" s="103"/>
      <c r="H2" s="103"/>
    </row>
    <row r="3" spans="2:9" ht="98.25" customHeight="1" x14ac:dyDescent="0.25">
      <c r="B3" s="105" t="s">
        <v>126</v>
      </c>
      <c r="C3" s="105"/>
      <c r="D3" s="17"/>
      <c r="F3" s="104" t="s">
        <v>317</v>
      </c>
      <c r="G3" s="104"/>
      <c r="H3" s="104"/>
      <c r="I3" s="16"/>
    </row>
    <row r="4" spans="2:9" ht="18" customHeight="1" x14ac:dyDescent="0.25">
      <c r="B4" s="103" t="s">
        <v>57</v>
      </c>
      <c r="C4" s="103"/>
      <c r="F4" s="103" t="s">
        <v>16</v>
      </c>
      <c r="G4" s="103"/>
      <c r="H4" s="103"/>
      <c r="I4" s="18"/>
    </row>
    <row r="5" spans="2:9" ht="15.75" customHeight="1" x14ac:dyDescent="0.25">
      <c r="B5" s="14"/>
      <c r="C5" s="15"/>
      <c r="F5" s="18"/>
      <c r="G5" s="18"/>
      <c r="H5" s="18"/>
    </row>
    <row r="6" spans="2:9" ht="15.75" customHeight="1" x14ac:dyDescent="0.25">
      <c r="B6" s="14"/>
      <c r="C6" s="15"/>
      <c r="F6" s="18"/>
      <c r="G6" s="18"/>
      <c r="H6" s="18"/>
    </row>
    <row r="7" spans="2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9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9" x14ac:dyDescent="0.25">
      <c r="B9" s="14"/>
    </row>
    <row r="10" spans="2:9" x14ac:dyDescent="0.25">
      <c r="B10" s="99" t="s">
        <v>44</v>
      </c>
      <c r="C10" s="99"/>
      <c r="D10" s="99"/>
      <c r="E10" s="99"/>
      <c r="F10" s="99"/>
      <c r="G10" s="99"/>
      <c r="H10" s="99"/>
      <c r="I10" s="16"/>
    </row>
    <row r="11" spans="2:9" ht="22.5" customHeight="1" x14ac:dyDescent="0.25"/>
    <row r="12" spans="2:9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215</v>
      </c>
      <c r="G12" s="35" t="s">
        <v>213</v>
      </c>
      <c r="H12" s="35" t="s">
        <v>115</v>
      </c>
      <c r="I12" s="40"/>
    </row>
    <row r="13" spans="2:9" x14ac:dyDescent="0.25">
      <c r="B13" s="20">
        <v>1</v>
      </c>
      <c r="C13" s="22" t="s">
        <v>140</v>
      </c>
      <c r="D13" s="31">
        <v>1</v>
      </c>
      <c r="E13" s="31">
        <v>7001</v>
      </c>
      <c r="F13" s="31">
        <f t="shared" ref="F13:F15" si="0">E13*110%</f>
        <v>7701.1</v>
      </c>
      <c r="G13" s="31">
        <f t="shared" ref="G13:G14" si="1">D13*F13</f>
        <v>7701.1</v>
      </c>
      <c r="H13" s="74" t="s">
        <v>265</v>
      </c>
      <c r="I13" s="24"/>
    </row>
    <row r="14" spans="2:9" x14ac:dyDescent="0.25">
      <c r="B14" s="20">
        <v>2</v>
      </c>
      <c r="C14" s="22" t="s">
        <v>196</v>
      </c>
      <c r="D14" s="85">
        <v>1.5</v>
      </c>
      <c r="E14" s="31">
        <v>7001</v>
      </c>
      <c r="F14" s="31">
        <f t="shared" si="0"/>
        <v>7701.1</v>
      </c>
      <c r="G14" s="31">
        <f t="shared" si="1"/>
        <v>11551.650000000001</v>
      </c>
      <c r="H14" s="74" t="s">
        <v>169</v>
      </c>
      <c r="I14" s="24"/>
    </row>
    <row r="15" spans="2:9" x14ac:dyDescent="0.25">
      <c r="B15" s="20">
        <v>3</v>
      </c>
      <c r="C15" s="22" t="s">
        <v>149</v>
      </c>
      <c r="D15" s="23">
        <v>0.25</v>
      </c>
      <c r="E15" s="31">
        <v>6133</v>
      </c>
      <c r="F15" s="31">
        <f t="shared" si="0"/>
        <v>6746.3</v>
      </c>
      <c r="G15" s="31">
        <f t="shared" ref="G15" si="2">D15*F15</f>
        <v>1686.575</v>
      </c>
      <c r="H15" s="74" t="s">
        <v>168</v>
      </c>
      <c r="I15" s="24"/>
    </row>
    <row r="16" spans="2:9" x14ac:dyDescent="0.25">
      <c r="B16" s="20">
        <v>4</v>
      </c>
      <c r="C16" s="22" t="s">
        <v>197</v>
      </c>
      <c r="D16" s="31">
        <v>1</v>
      </c>
      <c r="E16" s="31">
        <v>4195</v>
      </c>
      <c r="F16" s="31"/>
      <c r="G16" s="31">
        <f t="shared" ref="G16:G20" si="3">D16*E16</f>
        <v>4195</v>
      </c>
      <c r="H16" s="74" t="s">
        <v>176</v>
      </c>
      <c r="I16" s="24"/>
    </row>
    <row r="17" spans="1:9" x14ac:dyDescent="0.25">
      <c r="B17" s="20">
        <v>5</v>
      </c>
      <c r="C17" s="22" t="s">
        <v>142</v>
      </c>
      <c r="D17" s="85">
        <v>0.5</v>
      </c>
      <c r="E17" s="31">
        <v>4745</v>
      </c>
      <c r="F17" s="31"/>
      <c r="G17" s="31">
        <f t="shared" si="3"/>
        <v>2372.5</v>
      </c>
      <c r="H17" s="74" t="s">
        <v>174</v>
      </c>
      <c r="I17" s="24"/>
    </row>
    <row r="18" spans="1:9" x14ac:dyDescent="0.25">
      <c r="B18" s="20">
        <v>6</v>
      </c>
      <c r="C18" s="22" t="s">
        <v>43</v>
      </c>
      <c r="D18" s="85">
        <v>0.5</v>
      </c>
      <c r="E18" s="31">
        <v>2893</v>
      </c>
      <c r="F18" s="31"/>
      <c r="G18" s="31">
        <f t="shared" si="3"/>
        <v>1446.5</v>
      </c>
      <c r="H18" s="74" t="s">
        <v>164</v>
      </c>
      <c r="I18" s="24"/>
    </row>
    <row r="19" spans="1:9" x14ac:dyDescent="0.25">
      <c r="B19" s="20">
        <v>7</v>
      </c>
      <c r="C19" s="22" t="s">
        <v>207</v>
      </c>
      <c r="D19" s="31">
        <v>1</v>
      </c>
      <c r="E19" s="31">
        <v>4195</v>
      </c>
      <c r="F19" s="31"/>
      <c r="G19" s="31">
        <f t="shared" si="3"/>
        <v>4195</v>
      </c>
      <c r="H19" s="74" t="s">
        <v>173</v>
      </c>
      <c r="I19" s="24"/>
    </row>
    <row r="20" spans="1:9" x14ac:dyDescent="0.25">
      <c r="B20" s="20">
        <v>8</v>
      </c>
      <c r="C20" s="22" t="s">
        <v>147</v>
      </c>
      <c r="D20" s="23">
        <v>0.25</v>
      </c>
      <c r="E20" s="31">
        <v>2893</v>
      </c>
      <c r="F20" s="31"/>
      <c r="G20" s="31">
        <f t="shared" si="3"/>
        <v>723.25</v>
      </c>
      <c r="H20" s="74" t="s">
        <v>164</v>
      </c>
      <c r="I20" s="24"/>
    </row>
    <row r="21" spans="1:9" s="34" customFormat="1" x14ac:dyDescent="0.25">
      <c r="B21" s="100" t="s">
        <v>8</v>
      </c>
      <c r="C21" s="101"/>
      <c r="D21" s="65">
        <f>SUM(D13:D20)</f>
        <v>6</v>
      </c>
      <c r="E21" s="65">
        <f t="shared" ref="E21:G21" si="4">SUM(E13:E20)</f>
        <v>39056</v>
      </c>
      <c r="F21" s="65"/>
      <c r="G21" s="65">
        <f t="shared" si="4"/>
        <v>33871.574999999997</v>
      </c>
      <c r="H21" s="77"/>
      <c r="I21" s="38"/>
    </row>
    <row r="22" spans="1:9" ht="12.75" customHeight="1" x14ac:dyDescent="0.25">
      <c r="A22" s="21"/>
      <c r="B22" s="21"/>
      <c r="C22" s="55"/>
      <c r="D22" s="55"/>
      <c r="E22" s="55"/>
      <c r="F22" s="55"/>
      <c r="G22" s="55"/>
      <c r="H22" s="55"/>
      <c r="I22" s="32"/>
    </row>
    <row r="23" spans="1:9" ht="27" customHeight="1" x14ac:dyDescent="0.25">
      <c r="A23" s="19"/>
      <c r="B23" s="14"/>
    </row>
    <row r="24" spans="1:9" ht="31.5" customHeight="1" x14ac:dyDescent="0.25">
      <c r="B24" s="102" t="s">
        <v>9</v>
      </c>
      <c r="C24" s="102"/>
      <c r="D24" s="102"/>
      <c r="E24" s="97" t="s">
        <v>125</v>
      </c>
      <c r="F24" s="97"/>
      <c r="G24" s="97"/>
      <c r="H24" s="97"/>
    </row>
    <row r="25" spans="1:9" ht="33.75" customHeight="1" x14ac:dyDescent="0.25">
      <c r="B25" s="102" t="s">
        <v>10</v>
      </c>
      <c r="C25" s="102"/>
      <c r="D25" s="102"/>
      <c r="E25" s="97" t="s">
        <v>18</v>
      </c>
      <c r="F25" s="97"/>
      <c r="G25" s="97"/>
      <c r="H25" s="97"/>
      <c r="I25" s="25"/>
    </row>
    <row r="26" spans="1:9" ht="32.25" customHeight="1" x14ac:dyDescent="0.25">
      <c r="A26" s="25"/>
      <c r="B26" s="102" t="s">
        <v>11</v>
      </c>
      <c r="C26" s="102"/>
      <c r="D26" s="102"/>
      <c r="E26" s="97"/>
      <c r="F26" s="97"/>
      <c r="G26" s="97"/>
      <c r="H26" s="97"/>
      <c r="I26" s="25"/>
    </row>
    <row r="27" spans="1:9" x14ac:dyDescent="0.25">
      <c r="A27" s="25"/>
      <c r="B27" s="25"/>
      <c r="C27" s="25"/>
      <c r="D27" s="25"/>
      <c r="E27" s="25"/>
      <c r="F27" s="25"/>
      <c r="G27" s="25"/>
      <c r="H27" s="25"/>
      <c r="I27" s="25"/>
    </row>
    <row r="28" spans="1:9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5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5"/>
      <c r="B30" s="18"/>
      <c r="C30" s="18"/>
      <c r="D30" s="18"/>
      <c r="E30" s="18"/>
    </row>
    <row r="31" spans="1:9" x14ac:dyDescent="0.25">
      <c r="A31" s="25"/>
      <c r="B31" s="18"/>
      <c r="C31" s="18"/>
      <c r="D31" s="18"/>
      <c r="E31" s="18"/>
    </row>
    <row r="32" spans="1:9" x14ac:dyDescent="0.25">
      <c r="A32" s="18"/>
    </row>
    <row r="33" spans="1:9" x14ac:dyDescent="0.25">
      <c r="A33" s="18"/>
    </row>
    <row r="34" spans="1:9" ht="15.75" customHeight="1" x14ac:dyDescent="0.25"/>
    <row r="35" spans="1:9" ht="15.75" customHeight="1" x14ac:dyDescent="0.25"/>
    <row r="36" spans="1:9" s="25" customFormat="1" x14ac:dyDescent="0.25">
      <c r="A36" s="14"/>
      <c r="B36" s="19"/>
      <c r="C36" s="14"/>
      <c r="D36" s="14"/>
      <c r="E36" s="14"/>
      <c r="F36" s="14"/>
      <c r="G36" s="14"/>
      <c r="H36" s="14"/>
      <c r="I36" s="14"/>
    </row>
    <row r="37" spans="1:9" s="25" customFormat="1" x14ac:dyDescent="0.25">
      <c r="A37" s="14"/>
      <c r="B37" s="19"/>
      <c r="C37" s="14"/>
      <c r="D37" s="14"/>
      <c r="E37" s="14"/>
      <c r="F37" s="14"/>
      <c r="G37" s="14"/>
      <c r="H37" s="14"/>
      <c r="I37" s="14"/>
    </row>
    <row r="38" spans="1:9" s="25" customFormat="1" x14ac:dyDescent="0.25">
      <c r="A38" s="14"/>
      <c r="B38" s="19"/>
      <c r="C38" s="14"/>
      <c r="D38" s="14"/>
      <c r="E38" s="14"/>
      <c r="F38" s="14"/>
      <c r="G38" s="14"/>
      <c r="H38" s="14"/>
      <c r="I38" s="14"/>
    </row>
    <row r="39" spans="1:9" s="25" customFormat="1" x14ac:dyDescent="0.25">
      <c r="A39" s="14"/>
      <c r="B39" s="19"/>
      <c r="C39" s="14"/>
      <c r="D39" s="14"/>
      <c r="E39" s="14"/>
      <c r="F39" s="14"/>
      <c r="G39" s="14"/>
      <c r="H39" s="14"/>
      <c r="I39" s="14"/>
    </row>
    <row r="40" spans="1:9" s="25" customFormat="1" x14ac:dyDescent="0.25">
      <c r="A40" s="14"/>
      <c r="B40" s="19"/>
      <c r="C40" s="14"/>
      <c r="D40" s="14"/>
      <c r="E40" s="14"/>
      <c r="F40" s="14"/>
      <c r="G40" s="14"/>
      <c r="H40" s="14"/>
      <c r="I40" s="14"/>
    </row>
    <row r="41" spans="1:9" s="25" customFormat="1" x14ac:dyDescent="0.25">
      <c r="A41" s="14"/>
      <c r="B41" s="19"/>
      <c r="C41" s="14"/>
      <c r="D41" s="14"/>
      <c r="E41" s="14"/>
      <c r="F41" s="14"/>
      <c r="G41" s="14"/>
      <c r="H41" s="14"/>
      <c r="I41" s="14"/>
    </row>
  </sheetData>
  <mergeCells count="15">
    <mergeCell ref="F2:H2"/>
    <mergeCell ref="F4:H4"/>
    <mergeCell ref="F3:H3"/>
    <mergeCell ref="B26:D26"/>
    <mergeCell ref="E25:H25"/>
    <mergeCell ref="E26:H26"/>
    <mergeCell ref="B4:C4"/>
    <mergeCell ref="B7:H7"/>
    <mergeCell ref="B8:H8"/>
    <mergeCell ref="B10:H10"/>
    <mergeCell ref="B21:C21"/>
    <mergeCell ref="B3:C3"/>
    <mergeCell ref="E24:H24"/>
    <mergeCell ref="B24:D24"/>
    <mergeCell ref="B25:D25"/>
  </mergeCells>
  <pageMargins left="0.25" right="0.25" top="0.75" bottom="0.75" header="0.3" footer="0.3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42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9.42578125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1:9" ht="17.25" customHeight="1" x14ac:dyDescent="0.25">
      <c r="B1" s="15"/>
      <c r="C1" s="15"/>
      <c r="F1" s="16"/>
      <c r="G1" s="16"/>
      <c r="H1" s="16"/>
    </row>
    <row r="2" spans="1:9" x14ac:dyDescent="0.25">
      <c r="B2" s="15"/>
      <c r="C2" s="15"/>
      <c r="F2" s="103" t="s">
        <v>97</v>
      </c>
      <c r="G2" s="103"/>
      <c r="H2" s="103"/>
      <c r="I2" s="18"/>
    </row>
    <row r="3" spans="1:9" ht="91.5" customHeight="1" x14ac:dyDescent="0.25">
      <c r="B3" s="105" t="s">
        <v>127</v>
      </c>
      <c r="C3" s="105"/>
      <c r="D3" s="17"/>
      <c r="F3" s="104" t="s">
        <v>349</v>
      </c>
      <c r="G3" s="104"/>
      <c r="H3" s="104"/>
      <c r="I3" s="16"/>
    </row>
    <row r="4" spans="1:9" ht="15" customHeight="1" x14ac:dyDescent="0.25">
      <c r="B4" s="103" t="s">
        <v>57</v>
      </c>
      <c r="C4" s="103"/>
      <c r="F4" s="103" t="s">
        <v>16</v>
      </c>
      <c r="G4" s="103"/>
      <c r="H4" s="103"/>
      <c r="I4" s="28"/>
    </row>
    <row r="5" spans="1:9" ht="15" customHeight="1" x14ac:dyDescent="0.25">
      <c r="B5" s="14"/>
      <c r="C5" s="15"/>
      <c r="F5" s="18"/>
      <c r="G5" s="18"/>
      <c r="H5" s="18"/>
    </row>
    <row r="6" spans="1:9" ht="17.25" customHeight="1" x14ac:dyDescent="0.25">
      <c r="B6" s="14"/>
      <c r="C6" s="15"/>
      <c r="F6" s="18"/>
      <c r="G6" s="18"/>
      <c r="H6" s="1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x14ac:dyDescent="0.25">
      <c r="B9" s="14"/>
    </row>
    <row r="10" spans="1:9" ht="15.75" customHeight="1" x14ac:dyDescent="0.25">
      <c r="B10" s="99" t="s">
        <v>45</v>
      </c>
      <c r="C10" s="99"/>
      <c r="D10" s="99"/>
      <c r="E10" s="99"/>
      <c r="F10" s="99"/>
      <c r="G10" s="99"/>
      <c r="H10" s="99"/>
      <c r="I10" s="16"/>
    </row>
    <row r="11" spans="1:9" ht="17.25" customHeight="1" x14ac:dyDescent="0.25"/>
    <row r="12" spans="1:9" s="34" customFormat="1" ht="78.75" x14ac:dyDescent="0.25">
      <c r="A12" s="40"/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155</v>
      </c>
      <c r="G12" s="35" t="s">
        <v>213</v>
      </c>
      <c r="H12" s="35" t="s">
        <v>115</v>
      </c>
      <c r="I12" s="40"/>
    </row>
    <row r="13" spans="1:9" x14ac:dyDescent="0.25">
      <c r="B13" s="20">
        <v>1</v>
      </c>
      <c r="C13" s="22" t="s">
        <v>140</v>
      </c>
      <c r="D13" s="31">
        <v>1</v>
      </c>
      <c r="E13" s="31">
        <v>7464</v>
      </c>
      <c r="F13" s="31">
        <f t="shared" ref="F13:F15" si="0">E13*110%</f>
        <v>8210.4000000000015</v>
      </c>
      <c r="G13" s="31">
        <f t="shared" ref="G13:G14" si="1">D13*F13</f>
        <v>8210.4000000000015</v>
      </c>
      <c r="H13" s="74">
        <v>15</v>
      </c>
      <c r="I13" s="21"/>
    </row>
    <row r="14" spans="1:9" x14ac:dyDescent="0.25">
      <c r="B14" s="20">
        <v>2</v>
      </c>
      <c r="C14" s="22" t="s">
        <v>206</v>
      </c>
      <c r="D14" s="85">
        <v>1.5</v>
      </c>
      <c r="E14" s="31">
        <v>7001</v>
      </c>
      <c r="F14" s="31">
        <f t="shared" si="0"/>
        <v>7701.1</v>
      </c>
      <c r="G14" s="31">
        <f t="shared" si="1"/>
        <v>11551.650000000001</v>
      </c>
      <c r="H14" s="74" t="s">
        <v>169</v>
      </c>
      <c r="I14" s="24"/>
    </row>
    <row r="15" spans="1:9" x14ac:dyDescent="0.25">
      <c r="B15" s="20">
        <v>3</v>
      </c>
      <c r="C15" s="22" t="s">
        <v>149</v>
      </c>
      <c r="D15" s="23">
        <v>0.25</v>
      </c>
      <c r="E15" s="31">
        <v>6133</v>
      </c>
      <c r="F15" s="31">
        <f t="shared" si="0"/>
        <v>6746.3</v>
      </c>
      <c r="G15" s="31">
        <f t="shared" ref="G15" si="2">D15*F15</f>
        <v>1686.575</v>
      </c>
      <c r="H15" s="74" t="s">
        <v>168</v>
      </c>
      <c r="I15" s="24"/>
    </row>
    <row r="16" spans="1:9" x14ac:dyDescent="0.25">
      <c r="B16" s="20">
        <v>4</v>
      </c>
      <c r="C16" s="22" t="s">
        <v>197</v>
      </c>
      <c r="D16" s="31">
        <v>1</v>
      </c>
      <c r="E16" s="31">
        <v>4195</v>
      </c>
      <c r="F16" s="31"/>
      <c r="G16" s="31">
        <f t="shared" ref="G16:G22" si="3">D16*E16</f>
        <v>4195</v>
      </c>
      <c r="H16" s="74" t="s">
        <v>176</v>
      </c>
      <c r="I16" s="24"/>
    </row>
    <row r="17" spans="1:9" x14ac:dyDescent="0.25">
      <c r="B17" s="20">
        <v>5</v>
      </c>
      <c r="C17" s="22" t="s">
        <v>142</v>
      </c>
      <c r="D17" s="85">
        <v>0.5</v>
      </c>
      <c r="E17" s="31">
        <v>4745</v>
      </c>
      <c r="F17" s="31"/>
      <c r="G17" s="31">
        <f t="shared" si="3"/>
        <v>2372.5</v>
      </c>
      <c r="H17" s="74" t="s">
        <v>174</v>
      </c>
      <c r="I17" s="24"/>
    </row>
    <row r="18" spans="1:9" x14ac:dyDescent="0.25">
      <c r="B18" s="20">
        <v>6</v>
      </c>
      <c r="C18" s="22" t="s">
        <v>208</v>
      </c>
      <c r="D18" s="31">
        <v>4</v>
      </c>
      <c r="E18" s="31">
        <v>3934</v>
      </c>
      <c r="F18" s="31"/>
      <c r="G18" s="31">
        <f t="shared" si="3"/>
        <v>15736</v>
      </c>
      <c r="H18" s="74" t="s">
        <v>171</v>
      </c>
      <c r="I18" s="24"/>
    </row>
    <row r="19" spans="1:9" x14ac:dyDescent="0.25">
      <c r="B19" s="20">
        <v>7</v>
      </c>
      <c r="C19" s="22" t="s">
        <v>205</v>
      </c>
      <c r="D19" s="85">
        <v>0.5</v>
      </c>
      <c r="E19" s="31">
        <v>5005</v>
      </c>
      <c r="F19" s="31"/>
      <c r="G19" s="31">
        <f t="shared" si="3"/>
        <v>2502.5</v>
      </c>
      <c r="H19" s="74" t="s">
        <v>172</v>
      </c>
      <c r="I19" s="24"/>
    </row>
    <row r="20" spans="1:9" x14ac:dyDescent="0.25">
      <c r="B20" s="20">
        <v>8</v>
      </c>
      <c r="C20" s="22" t="s">
        <v>204</v>
      </c>
      <c r="D20" s="31">
        <v>1</v>
      </c>
      <c r="E20" s="31">
        <v>3872</v>
      </c>
      <c r="F20" s="31"/>
      <c r="G20" s="31">
        <f t="shared" si="3"/>
        <v>3872</v>
      </c>
      <c r="H20" s="74" t="s">
        <v>173</v>
      </c>
      <c r="I20" s="24"/>
    </row>
    <row r="21" spans="1:9" x14ac:dyDescent="0.25">
      <c r="B21" s="20">
        <v>9</v>
      </c>
      <c r="C21" s="22" t="s">
        <v>3</v>
      </c>
      <c r="D21" s="85">
        <v>0.5</v>
      </c>
      <c r="E21" s="67">
        <v>2893</v>
      </c>
      <c r="F21" s="31"/>
      <c r="G21" s="31">
        <f t="shared" si="3"/>
        <v>1446.5</v>
      </c>
      <c r="H21" s="74" t="s">
        <v>164</v>
      </c>
      <c r="I21" s="24"/>
    </row>
    <row r="22" spans="1:9" x14ac:dyDescent="0.25">
      <c r="B22" s="20">
        <v>10</v>
      </c>
      <c r="C22" s="22" t="s">
        <v>147</v>
      </c>
      <c r="D22" s="31">
        <v>1</v>
      </c>
      <c r="E22" s="31">
        <v>2893</v>
      </c>
      <c r="F22" s="31"/>
      <c r="G22" s="31">
        <f t="shared" si="3"/>
        <v>2893</v>
      </c>
      <c r="H22" s="74" t="s">
        <v>164</v>
      </c>
      <c r="I22" s="24"/>
    </row>
    <row r="23" spans="1:9" s="34" customFormat="1" x14ac:dyDescent="0.25">
      <c r="B23" s="100" t="s">
        <v>8</v>
      </c>
      <c r="C23" s="101"/>
      <c r="D23" s="36">
        <f>SUM(D13:D22)</f>
        <v>11.25</v>
      </c>
      <c r="E23" s="65">
        <f t="shared" ref="E23:G23" si="4">SUM(E13:E22)</f>
        <v>48135</v>
      </c>
      <c r="F23" s="65"/>
      <c r="G23" s="65">
        <f t="shared" si="4"/>
        <v>54466.125</v>
      </c>
      <c r="H23" s="75"/>
      <c r="I23" s="42"/>
    </row>
    <row r="24" spans="1:9" ht="19.5" customHeight="1" x14ac:dyDescent="0.25">
      <c r="C24" s="107" t="s">
        <v>312</v>
      </c>
      <c r="D24" s="109"/>
      <c r="E24" s="109"/>
      <c r="F24" s="109"/>
      <c r="G24" s="109"/>
      <c r="H24" s="109"/>
      <c r="I24" s="32"/>
    </row>
    <row r="25" spans="1:9" ht="36" customHeight="1" x14ac:dyDescent="0.25">
      <c r="A25" s="25"/>
      <c r="B25" s="102" t="s">
        <v>9</v>
      </c>
      <c r="C25" s="102"/>
      <c r="D25" s="102"/>
      <c r="E25" s="97" t="s">
        <v>34</v>
      </c>
      <c r="F25" s="97"/>
      <c r="G25" s="97"/>
      <c r="H25" s="97"/>
      <c r="I25" s="25"/>
    </row>
    <row r="26" spans="1:9" ht="36" customHeight="1" x14ac:dyDescent="0.25">
      <c r="A26" s="25"/>
      <c r="B26" s="102" t="s">
        <v>10</v>
      </c>
      <c r="C26" s="102"/>
      <c r="D26" s="102"/>
      <c r="E26" s="97" t="s">
        <v>18</v>
      </c>
      <c r="F26" s="97"/>
      <c r="G26" s="97"/>
      <c r="H26" s="97"/>
      <c r="I26" s="25"/>
    </row>
    <row r="27" spans="1:9" ht="33" customHeight="1" x14ac:dyDescent="0.25">
      <c r="A27" s="25"/>
      <c r="B27" s="102" t="s">
        <v>11</v>
      </c>
      <c r="C27" s="102"/>
      <c r="D27" s="102"/>
      <c r="E27" s="97"/>
      <c r="F27" s="97"/>
      <c r="G27" s="97"/>
      <c r="H27" s="97"/>
      <c r="I27" s="25"/>
    </row>
    <row r="28" spans="1:9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9" x14ac:dyDescent="0.25">
      <c r="A29" s="25"/>
      <c r="B29" s="25"/>
      <c r="C29" s="25"/>
      <c r="D29" s="25"/>
      <c r="E29" s="25"/>
      <c r="F29" s="25"/>
      <c r="G29" s="25"/>
      <c r="H29" s="25"/>
      <c r="I29" s="25"/>
    </row>
    <row r="30" spans="1:9" x14ac:dyDescent="0.25">
      <c r="A30" s="25"/>
      <c r="B30" s="25"/>
      <c r="C30" s="25"/>
      <c r="D30" s="25"/>
      <c r="E30" s="25"/>
      <c r="F30" s="25"/>
      <c r="G30" s="25"/>
      <c r="H30" s="25"/>
      <c r="I30" s="25"/>
    </row>
    <row r="31" spans="1:9" x14ac:dyDescent="0.25">
      <c r="A31" s="18"/>
      <c r="B31" s="18"/>
      <c r="C31" s="18"/>
      <c r="D31" s="18"/>
      <c r="E31" s="18"/>
    </row>
    <row r="32" spans="1:9" x14ac:dyDescent="0.25">
      <c r="A32" s="18"/>
      <c r="B32" s="18"/>
      <c r="C32" s="18"/>
      <c r="D32" s="18"/>
      <c r="E32" s="18"/>
    </row>
    <row r="35" spans="1:9" ht="15.75" customHeight="1" x14ac:dyDescent="0.25"/>
    <row r="36" spans="1:9" ht="15.75" customHeight="1" x14ac:dyDescent="0.25"/>
    <row r="37" spans="1:9" s="25" customFormat="1" x14ac:dyDescent="0.25">
      <c r="A37" s="14"/>
      <c r="B37" s="19"/>
      <c r="C37" s="14"/>
      <c r="D37" s="14"/>
      <c r="E37" s="14"/>
      <c r="F37" s="14"/>
      <c r="G37" s="14"/>
      <c r="H37" s="14"/>
      <c r="I37" s="14"/>
    </row>
    <row r="38" spans="1:9" s="25" customFormat="1" x14ac:dyDescent="0.25">
      <c r="A38" s="14"/>
      <c r="B38" s="19"/>
      <c r="C38" s="14"/>
      <c r="D38" s="14"/>
      <c r="E38" s="14"/>
      <c r="F38" s="14"/>
      <c r="G38" s="14"/>
      <c r="H38" s="14"/>
      <c r="I38" s="14"/>
    </row>
    <row r="39" spans="1:9" s="25" customFormat="1" x14ac:dyDescent="0.25">
      <c r="A39" s="14"/>
      <c r="B39" s="19"/>
      <c r="C39" s="14"/>
      <c r="D39" s="14"/>
      <c r="E39" s="14"/>
      <c r="F39" s="14"/>
      <c r="G39" s="14"/>
      <c r="H39" s="14"/>
      <c r="I39" s="14"/>
    </row>
    <row r="40" spans="1:9" s="25" customFormat="1" x14ac:dyDescent="0.25">
      <c r="A40" s="14"/>
      <c r="B40" s="19"/>
      <c r="C40" s="14"/>
      <c r="D40" s="14"/>
      <c r="E40" s="14"/>
      <c r="F40" s="14"/>
      <c r="G40" s="14"/>
      <c r="H40" s="14"/>
      <c r="I40" s="14"/>
    </row>
    <row r="41" spans="1:9" s="25" customFormat="1" x14ac:dyDescent="0.25">
      <c r="A41" s="14"/>
      <c r="B41" s="19"/>
      <c r="C41" s="14"/>
      <c r="D41" s="14"/>
      <c r="E41" s="14"/>
      <c r="F41" s="14"/>
      <c r="G41" s="14"/>
      <c r="H41" s="14"/>
      <c r="I41" s="14"/>
    </row>
    <row r="42" spans="1:9" s="25" customFormat="1" x14ac:dyDescent="0.25">
      <c r="A42" s="14"/>
      <c r="B42" s="19"/>
      <c r="C42" s="14"/>
      <c r="D42" s="14"/>
      <c r="E42" s="14"/>
      <c r="F42" s="14"/>
      <c r="G42" s="14"/>
      <c r="H42" s="14"/>
      <c r="I42" s="14"/>
    </row>
  </sheetData>
  <mergeCells count="16">
    <mergeCell ref="B23:C23"/>
    <mergeCell ref="C24:H24"/>
    <mergeCell ref="E25:H25"/>
    <mergeCell ref="E26:H26"/>
    <mergeCell ref="E27:H27"/>
    <mergeCell ref="B25:D25"/>
    <mergeCell ref="B26:D26"/>
    <mergeCell ref="B27:D27"/>
    <mergeCell ref="B8:H8"/>
    <mergeCell ref="B10:H10"/>
    <mergeCell ref="F3:H3"/>
    <mergeCell ref="F2:H2"/>
    <mergeCell ref="F4:H4"/>
    <mergeCell ref="B3:C3"/>
    <mergeCell ref="B4:C4"/>
    <mergeCell ref="B7:H7"/>
  </mergeCells>
  <pageMargins left="0.25" right="0.25" top="0.75" bottom="0.75" header="0.3" footer="0.3"/>
  <pageSetup paperSize="9" scale="7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36"/>
  <sheetViews>
    <sheetView workbookViewId="0">
      <selection activeCell="F2" sqref="F2:H2"/>
    </sheetView>
  </sheetViews>
  <sheetFormatPr defaultRowHeight="15.75" x14ac:dyDescent="0.25"/>
  <cols>
    <col min="1" max="1" width="4.42578125" style="2" customWidth="1"/>
    <col min="2" max="2" width="7" style="4" customWidth="1"/>
    <col min="3" max="3" width="44.7109375" style="2" customWidth="1"/>
    <col min="4" max="5" width="13.7109375" style="2" customWidth="1"/>
    <col min="6" max="6" width="15.28515625" style="2" customWidth="1"/>
    <col min="7" max="8" width="13.7109375" style="2" customWidth="1"/>
    <col min="9" max="9" width="10.28515625" style="2" customWidth="1"/>
    <col min="10" max="16384" width="9.140625" style="2"/>
  </cols>
  <sheetData>
    <row r="1" spans="2:9" ht="17.25" customHeight="1" x14ac:dyDescent="0.25">
      <c r="B1" s="12"/>
      <c r="C1" s="12"/>
      <c r="F1" s="5"/>
      <c r="G1" s="5"/>
      <c r="H1" s="5"/>
    </row>
    <row r="2" spans="2:9" x14ac:dyDescent="0.25">
      <c r="B2" s="12"/>
      <c r="C2" s="12"/>
      <c r="E2" s="13"/>
      <c r="F2" s="111" t="s">
        <v>98</v>
      </c>
      <c r="G2" s="111"/>
      <c r="H2" s="111"/>
      <c r="I2" s="3"/>
    </row>
    <row r="3" spans="2:9" ht="64.5" customHeight="1" x14ac:dyDescent="0.25">
      <c r="B3" s="116" t="s">
        <v>104</v>
      </c>
      <c r="C3" s="116"/>
      <c r="D3" s="8"/>
      <c r="E3" s="112" t="s">
        <v>350</v>
      </c>
      <c r="F3" s="112"/>
      <c r="G3" s="112"/>
      <c r="H3" s="112"/>
      <c r="I3" s="5"/>
    </row>
    <row r="4" spans="2:9" ht="19.5" customHeight="1" x14ac:dyDescent="0.25">
      <c r="B4" s="111" t="s">
        <v>57</v>
      </c>
      <c r="C4" s="111"/>
      <c r="E4" s="13"/>
      <c r="F4" s="111" t="s">
        <v>16</v>
      </c>
      <c r="G4" s="111"/>
      <c r="H4" s="111"/>
      <c r="I4" s="13"/>
    </row>
    <row r="5" spans="2:9" ht="15" customHeight="1" x14ac:dyDescent="0.25">
      <c r="B5" s="2"/>
      <c r="C5" s="12"/>
      <c r="F5" s="3"/>
      <c r="G5" s="3"/>
      <c r="H5" s="3"/>
    </row>
    <row r="6" spans="2:9" ht="14.25" customHeight="1" x14ac:dyDescent="0.25">
      <c r="B6" s="2"/>
      <c r="C6" s="12"/>
      <c r="F6" s="3"/>
      <c r="G6" s="3"/>
      <c r="H6" s="3"/>
    </row>
    <row r="7" spans="2:9" ht="20.25" customHeight="1" x14ac:dyDescent="0.25">
      <c r="B7" s="118" t="s">
        <v>52</v>
      </c>
      <c r="C7" s="118"/>
      <c r="D7" s="118"/>
      <c r="E7" s="118"/>
      <c r="F7" s="118"/>
      <c r="G7" s="118"/>
      <c r="H7" s="118"/>
      <c r="I7" s="3"/>
    </row>
    <row r="8" spans="2:9" x14ac:dyDescent="0.25">
      <c r="B8" s="118" t="s">
        <v>359</v>
      </c>
      <c r="C8" s="118"/>
      <c r="D8" s="118"/>
      <c r="E8" s="118"/>
      <c r="F8" s="118"/>
      <c r="G8" s="118"/>
      <c r="H8" s="118"/>
      <c r="I8" s="3"/>
    </row>
    <row r="9" spans="2:9" x14ac:dyDescent="0.25">
      <c r="B9" s="2"/>
    </row>
    <row r="10" spans="2:9" ht="15.75" customHeight="1" x14ac:dyDescent="0.25">
      <c r="B10" s="117" t="s">
        <v>128</v>
      </c>
      <c r="C10" s="117"/>
      <c r="D10" s="117"/>
      <c r="E10" s="117"/>
      <c r="F10" s="117"/>
      <c r="G10" s="117"/>
      <c r="H10" s="117"/>
      <c r="I10" s="5"/>
    </row>
    <row r="11" spans="2:9" ht="15.75" customHeight="1" x14ac:dyDescent="0.25">
      <c r="B11" s="117" t="s">
        <v>118</v>
      </c>
      <c r="C11" s="117"/>
      <c r="D11" s="117"/>
      <c r="E11" s="117"/>
      <c r="F11" s="117"/>
      <c r="G11" s="117"/>
      <c r="H11" s="117"/>
      <c r="I11" s="5"/>
    </row>
    <row r="12" spans="2:9" ht="18" customHeight="1" x14ac:dyDescent="0.25"/>
    <row r="13" spans="2:9" s="10" customFormat="1" ht="78.75" x14ac:dyDescent="0.25">
      <c r="B13" s="9" t="s">
        <v>113</v>
      </c>
      <c r="C13" s="9" t="s">
        <v>55</v>
      </c>
      <c r="D13" s="9" t="s">
        <v>56</v>
      </c>
      <c r="E13" s="9" t="s">
        <v>114</v>
      </c>
      <c r="F13" s="9" t="s">
        <v>218</v>
      </c>
      <c r="G13" s="9" t="s">
        <v>213</v>
      </c>
      <c r="H13" s="9" t="s">
        <v>115</v>
      </c>
      <c r="I13" s="44"/>
    </row>
    <row r="14" spans="2:9" x14ac:dyDescent="0.25">
      <c r="B14" s="6">
        <v>1</v>
      </c>
      <c r="C14" s="7" t="s">
        <v>140</v>
      </c>
      <c r="D14" s="79">
        <v>1</v>
      </c>
      <c r="E14" s="79">
        <v>7464</v>
      </c>
      <c r="F14" s="79">
        <f t="shared" ref="F14:F16" si="0">E14*110%</f>
        <v>8210.4000000000015</v>
      </c>
      <c r="G14" s="79">
        <f t="shared" ref="G14:G16" si="1">D14*F14</f>
        <v>8210.4000000000015</v>
      </c>
      <c r="H14" s="81" t="s">
        <v>166</v>
      </c>
      <c r="I14" s="1"/>
    </row>
    <row r="15" spans="2:9" ht="15.75" customHeight="1" x14ac:dyDescent="0.25">
      <c r="B15" s="6">
        <v>2</v>
      </c>
      <c r="C15" s="7" t="s">
        <v>81</v>
      </c>
      <c r="D15" s="88">
        <v>0.5</v>
      </c>
      <c r="E15" s="79">
        <v>7091</v>
      </c>
      <c r="F15" s="79">
        <f t="shared" si="0"/>
        <v>7800.1</v>
      </c>
      <c r="G15" s="79">
        <f t="shared" si="1"/>
        <v>3900.05</v>
      </c>
      <c r="H15" s="81" t="s">
        <v>167</v>
      </c>
      <c r="I15" s="1"/>
    </row>
    <row r="16" spans="2:9" ht="21" customHeight="1" x14ac:dyDescent="0.25">
      <c r="B16" s="6">
        <v>3</v>
      </c>
      <c r="C16" s="7" t="s">
        <v>196</v>
      </c>
      <c r="D16" s="88">
        <v>1.5</v>
      </c>
      <c r="E16" s="79">
        <v>7001</v>
      </c>
      <c r="F16" s="79">
        <f t="shared" si="0"/>
        <v>7701.1</v>
      </c>
      <c r="G16" s="79">
        <f t="shared" si="1"/>
        <v>11551.650000000001</v>
      </c>
      <c r="H16" s="81" t="s">
        <v>169</v>
      </c>
      <c r="I16" s="1"/>
    </row>
    <row r="17" spans="2:9" ht="15.75" customHeight="1" x14ac:dyDescent="0.25">
      <c r="B17" s="6">
        <v>4</v>
      </c>
      <c r="C17" s="7" t="s">
        <v>58</v>
      </c>
      <c r="D17" s="88">
        <v>0.5</v>
      </c>
      <c r="E17" s="79">
        <v>7001</v>
      </c>
      <c r="F17" s="79">
        <f t="shared" ref="F17:F18" si="2">E17*110%</f>
        <v>7701.1</v>
      </c>
      <c r="G17" s="79">
        <f t="shared" ref="G17" si="3">D17*F17</f>
        <v>3850.55</v>
      </c>
      <c r="H17" s="81" t="s">
        <v>169</v>
      </c>
      <c r="I17" s="1"/>
    </row>
    <row r="18" spans="2:9" x14ac:dyDescent="0.25">
      <c r="B18" s="6">
        <v>5</v>
      </c>
      <c r="C18" s="7" t="s">
        <v>210</v>
      </c>
      <c r="D18" s="79">
        <v>1</v>
      </c>
      <c r="E18" s="79">
        <v>6133</v>
      </c>
      <c r="F18" s="79">
        <f t="shared" si="2"/>
        <v>6746.3</v>
      </c>
      <c r="G18" s="79">
        <f t="shared" ref="G18" si="4">D18*F18</f>
        <v>6746.3</v>
      </c>
      <c r="H18" s="81" t="s">
        <v>209</v>
      </c>
      <c r="I18" s="1"/>
    </row>
    <row r="19" spans="2:9" ht="18.75" customHeight="1" x14ac:dyDescent="0.25">
      <c r="B19" s="6">
        <v>6</v>
      </c>
      <c r="C19" s="7" t="s">
        <v>142</v>
      </c>
      <c r="D19" s="88">
        <v>0.5</v>
      </c>
      <c r="E19" s="79">
        <v>4745</v>
      </c>
      <c r="F19" s="79"/>
      <c r="G19" s="79">
        <f t="shared" ref="G19" si="5">D19*E19</f>
        <v>2372.5</v>
      </c>
      <c r="H19" s="81" t="s">
        <v>174</v>
      </c>
      <c r="I19" s="1"/>
    </row>
    <row r="20" spans="2:9" x14ac:dyDescent="0.25">
      <c r="B20" s="6">
        <v>7</v>
      </c>
      <c r="C20" s="7" t="s">
        <v>204</v>
      </c>
      <c r="D20" s="79">
        <v>1</v>
      </c>
      <c r="E20" s="79">
        <v>4195</v>
      </c>
      <c r="F20" s="79"/>
      <c r="G20" s="79">
        <f t="shared" ref="G20:G24" si="6">D20*E20</f>
        <v>4195</v>
      </c>
      <c r="H20" s="81" t="s">
        <v>173</v>
      </c>
      <c r="I20" s="1"/>
    </row>
    <row r="21" spans="2:9" x14ac:dyDescent="0.25">
      <c r="B21" s="6">
        <v>8</v>
      </c>
      <c r="C21" s="7" t="s">
        <v>194</v>
      </c>
      <c r="D21" s="88">
        <v>1.5</v>
      </c>
      <c r="E21" s="79">
        <v>2893</v>
      </c>
      <c r="F21" s="79"/>
      <c r="G21" s="79">
        <f t="shared" si="6"/>
        <v>4339.5</v>
      </c>
      <c r="H21" s="81" t="s">
        <v>164</v>
      </c>
      <c r="I21" s="1"/>
    </row>
    <row r="22" spans="2:9" x14ac:dyDescent="0.25">
      <c r="B22" s="6">
        <v>9</v>
      </c>
      <c r="C22" s="7" t="s">
        <v>147</v>
      </c>
      <c r="D22" s="79">
        <v>1</v>
      </c>
      <c r="E22" s="79">
        <v>2893</v>
      </c>
      <c r="F22" s="79"/>
      <c r="G22" s="79">
        <f t="shared" si="6"/>
        <v>2893</v>
      </c>
      <c r="H22" s="81" t="s">
        <v>164</v>
      </c>
      <c r="I22" s="1"/>
    </row>
    <row r="23" spans="2:9" x14ac:dyDescent="0.25">
      <c r="B23" s="6">
        <v>10</v>
      </c>
      <c r="C23" s="7" t="s">
        <v>202</v>
      </c>
      <c r="D23" s="79">
        <v>4</v>
      </c>
      <c r="E23" s="79">
        <v>3934</v>
      </c>
      <c r="F23" s="79"/>
      <c r="G23" s="79">
        <f t="shared" ref="G23" si="7">D23*E23</f>
        <v>15736</v>
      </c>
      <c r="H23" s="81" t="s">
        <v>171</v>
      </c>
      <c r="I23" s="1"/>
    </row>
    <row r="24" spans="2:9" x14ac:dyDescent="0.25">
      <c r="B24" s="6">
        <v>11</v>
      </c>
      <c r="C24" s="7" t="s">
        <v>211</v>
      </c>
      <c r="D24" s="79">
        <v>1</v>
      </c>
      <c r="E24" s="79">
        <v>4195</v>
      </c>
      <c r="F24" s="79"/>
      <c r="G24" s="79">
        <f t="shared" si="6"/>
        <v>4195</v>
      </c>
      <c r="H24" s="81" t="s">
        <v>176</v>
      </c>
      <c r="I24" s="1"/>
    </row>
    <row r="25" spans="2:9" s="10" customFormat="1" x14ac:dyDescent="0.25">
      <c r="B25" s="113" t="s">
        <v>8</v>
      </c>
      <c r="C25" s="114"/>
      <c r="D25" s="89">
        <f>SUM(D14:D24)</f>
        <v>13.5</v>
      </c>
      <c r="E25" s="80">
        <f t="shared" ref="E25:G25" si="8">SUM(E14:E24)</f>
        <v>57545</v>
      </c>
      <c r="F25" s="80"/>
      <c r="G25" s="80">
        <f t="shared" si="8"/>
        <v>67989.950000000012</v>
      </c>
      <c r="H25" s="82"/>
      <c r="I25" s="39"/>
    </row>
    <row r="26" spans="2:9" ht="15.75" customHeight="1" x14ac:dyDescent="0.25">
      <c r="B26" s="115"/>
      <c r="C26" s="115"/>
      <c r="D26" s="115"/>
      <c r="E26" s="115"/>
      <c r="F26" s="115"/>
      <c r="G26" s="115"/>
      <c r="H26" s="115"/>
      <c r="I26" s="1"/>
    </row>
    <row r="27" spans="2:9" ht="15.75" customHeight="1" x14ac:dyDescent="0.25">
      <c r="C27" s="21" t="s">
        <v>312</v>
      </c>
      <c r="D27" s="40"/>
      <c r="E27" s="40"/>
      <c r="F27" s="40"/>
      <c r="G27" s="40"/>
      <c r="H27" s="40"/>
    </row>
    <row r="28" spans="2:9" ht="15.75" customHeight="1" x14ac:dyDescent="0.25">
      <c r="C28" s="49"/>
      <c r="D28" s="78"/>
      <c r="E28" s="78"/>
      <c r="F28" s="78"/>
      <c r="G28" s="78"/>
      <c r="H28" s="78"/>
    </row>
    <row r="29" spans="2:9" s="11" customFormat="1" ht="33" customHeight="1" x14ac:dyDescent="0.25">
      <c r="B29" s="110" t="s">
        <v>9</v>
      </c>
      <c r="C29" s="110"/>
      <c r="D29" s="110"/>
      <c r="E29" s="110" t="s">
        <v>33</v>
      </c>
      <c r="F29" s="110"/>
      <c r="G29" s="110"/>
      <c r="H29" s="110"/>
    </row>
    <row r="30" spans="2:9" s="11" customFormat="1" ht="30.75" customHeight="1" x14ac:dyDescent="0.25">
      <c r="B30" s="110" t="s">
        <v>10</v>
      </c>
      <c r="C30" s="110"/>
      <c r="D30" s="110"/>
      <c r="E30" s="110" t="s">
        <v>18</v>
      </c>
      <c r="F30" s="110"/>
      <c r="G30" s="110"/>
      <c r="H30" s="110"/>
    </row>
    <row r="31" spans="2:9" s="11" customFormat="1" ht="33" customHeight="1" x14ac:dyDescent="0.25">
      <c r="B31" s="110" t="s">
        <v>11</v>
      </c>
      <c r="C31" s="110"/>
      <c r="D31" s="110"/>
      <c r="E31" s="110"/>
      <c r="F31" s="110"/>
      <c r="G31" s="110"/>
      <c r="H31" s="110"/>
    </row>
    <row r="32" spans="2:9" s="11" customFormat="1" x14ac:dyDescent="0.25"/>
    <row r="33" spans="1:5" s="11" customFormat="1" x14ac:dyDescent="0.25"/>
    <row r="34" spans="1:5" s="11" customFormat="1" x14ac:dyDescent="0.25"/>
    <row r="35" spans="1:5" x14ac:dyDescent="0.25">
      <c r="A35" s="3"/>
      <c r="B35" s="3"/>
      <c r="C35" s="3"/>
      <c r="D35" s="3"/>
      <c r="E35" s="3"/>
    </row>
    <row r="36" spans="1:5" x14ac:dyDescent="0.25">
      <c r="A36" s="3"/>
      <c r="B36" s="3"/>
      <c r="C36" s="3"/>
      <c r="D36" s="3"/>
      <c r="E36" s="3"/>
    </row>
  </sheetData>
  <mergeCells count="17">
    <mergeCell ref="F2:H2"/>
    <mergeCell ref="F4:H4"/>
    <mergeCell ref="E3:H3"/>
    <mergeCell ref="B25:C25"/>
    <mergeCell ref="B26:H26"/>
    <mergeCell ref="B3:C3"/>
    <mergeCell ref="B11:H11"/>
    <mergeCell ref="B10:H10"/>
    <mergeCell ref="B8:H8"/>
    <mergeCell ref="B7:H7"/>
    <mergeCell ref="B4:C4"/>
    <mergeCell ref="E31:H31"/>
    <mergeCell ref="B31:D31"/>
    <mergeCell ref="E29:H29"/>
    <mergeCell ref="E30:H30"/>
    <mergeCell ref="B30:D30"/>
    <mergeCell ref="B29:D29"/>
  </mergeCells>
  <pageMargins left="0.25" right="0.25" top="0.75" bottom="0.75" header="0.3" footer="0.3"/>
  <pageSetup paperSize="9" scale="7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J31"/>
  <sheetViews>
    <sheetView workbookViewId="0">
      <selection activeCell="E2" sqref="E2:H2"/>
    </sheetView>
  </sheetViews>
  <sheetFormatPr defaultRowHeight="15.75" x14ac:dyDescent="0.25"/>
  <cols>
    <col min="1" max="1" width="4.42578125" style="14" customWidth="1"/>
    <col min="2" max="2" width="8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10" ht="17.25" customHeight="1" x14ac:dyDescent="0.25">
      <c r="B1" s="15"/>
      <c r="C1" s="15"/>
      <c r="F1" s="16"/>
      <c r="G1" s="16" t="s">
        <v>116</v>
      </c>
      <c r="H1" s="16"/>
    </row>
    <row r="2" spans="2:10" ht="14.25" customHeight="1" x14ac:dyDescent="0.25">
      <c r="B2" s="15"/>
      <c r="C2" s="15"/>
      <c r="E2" s="104" t="s">
        <v>117</v>
      </c>
      <c r="F2" s="104"/>
      <c r="G2" s="104"/>
      <c r="H2" s="104"/>
      <c r="I2" s="16"/>
    </row>
    <row r="3" spans="2:10" ht="82.5" customHeight="1" x14ac:dyDescent="0.25">
      <c r="B3" s="105" t="s">
        <v>127</v>
      </c>
      <c r="C3" s="105"/>
      <c r="D3" s="17"/>
      <c r="F3" s="104" t="s">
        <v>318</v>
      </c>
      <c r="G3" s="104"/>
      <c r="H3" s="104"/>
      <c r="I3" s="16"/>
    </row>
    <row r="4" spans="2:10" ht="19.5" customHeight="1" x14ac:dyDescent="0.25">
      <c r="B4" s="103" t="s">
        <v>57</v>
      </c>
      <c r="C4" s="103"/>
      <c r="E4" s="28"/>
      <c r="F4" s="103" t="s">
        <v>16</v>
      </c>
      <c r="G4" s="103"/>
      <c r="H4" s="103"/>
      <c r="I4" s="28"/>
    </row>
    <row r="5" spans="2:10" ht="15" customHeight="1" x14ac:dyDescent="0.25">
      <c r="B5" s="14"/>
      <c r="C5" s="15"/>
      <c r="F5" s="18"/>
      <c r="G5" s="18"/>
      <c r="H5" s="18"/>
    </row>
    <row r="6" spans="2:10" ht="16.5" customHeight="1" x14ac:dyDescent="0.25">
      <c r="B6" s="14"/>
      <c r="C6" s="15"/>
      <c r="F6" s="18"/>
      <c r="G6" s="18"/>
      <c r="H6" s="18"/>
    </row>
    <row r="7" spans="2:10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10" ht="18.7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10" ht="15.75" hidden="1" customHeight="1" x14ac:dyDescent="0.25">
      <c r="B9" s="14"/>
    </row>
    <row r="10" spans="2:10" ht="27" customHeight="1" x14ac:dyDescent="0.25">
      <c r="B10" s="99" t="s">
        <v>46</v>
      </c>
      <c r="C10" s="99"/>
      <c r="D10" s="99"/>
      <c r="E10" s="99"/>
      <c r="F10" s="99"/>
      <c r="G10" s="99"/>
      <c r="H10" s="99"/>
      <c r="I10" s="16"/>
      <c r="J10" s="16"/>
    </row>
    <row r="11" spans="2:10" ht="15" customHeight="1" x14ac:dyDescent="0.25"/>
    <row r="12" spans="2:10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215</v>
      </c>
      <c r="G12" s="35" t="s">
        <v>213</v>
      </c>
      <c r="H12" s="35" t="s">
        <v>115</v>
      </c>
      <c r="I12" s="40"/>
    </row>
    <row r="13" spans="2:10" x14ac:dyDescent="0.25">
      <c r="B13" s="20">
        <v>1</v>
      </c>
      <c r="C13" s="22" t="s">
        <v>140</v>
      </c>
      <c r="D13" s="31">
        <v>1</v>
      </c>
      <c r="E13" s="31">
        <v>7001</v>
      </c>
      <c r="F13" s="31">
        <f t="shared" ref="F13" si="0">E13*110%</f>
        <v>7701.1</v>
      </c>
      <c r="G13" s="31">
        <f t="shared" ref="G13" si="1">D13*F13</f>
        <v>7701.1</v>
      </c>
      <c r="H13" s="74" t="s">
        <v>265</v>
      </c>
      <c r="I13" s="24"/>
    </row>
    <row r="14" spans="2:10" x14ac:dyDescent="0.25">
      <c r="B14" s="20">
        <v>2</v>
      </c>
      <c r="C14" s="22" t="s">
        <v>212</v>
      </c>
      <c r="D14" s="31">
        <v>4</v>
      </c>
      <c r="E14" s="31">
        <v>3934</v>
      </c>
      <c r="F14" s="31"/>
      <c r="G14" s="31">
        <f t="shared" ref="G14:G17" si="2">D14*E14</f>
        <v>15736</v>
      </c>
      <c r="H14" s="74" t="s">
        <v>171</v>
      </c>
      <c r="I14" s="24"/>
    </row>
    <row r="15" spans="2:10" x14ac:dyDescent="0.25">
      <c r="B15" s="20">
        <v>3</v>
      </c>
      <c r="C15" s="22" t="s">
        <v>207</v>
      </c>
      <c r="D15" s="31">
        <v>1</v>
      </c>
      <c r="E15" s="31">
        <v>4195</v>
      </c>
      <c r="F15" s="31"/>
      <c r="G15" s="31">
        <f t="shared" si="2"/>
        <v>4195</v>
      </c>
      <c r="H15" s="74" t="s">
        <v>173</v>
      </c>
      <c r="I15" s="24"/>
    </row>
    <row r="16" spans="2:10" x14ac:dyDescent="0.25">
      <c r="B16" s="20">
        <v>4</v>
      </c>
      <c r="C16" s="22" t="s">
        <v>219</v>
      </c>
      <c r="D16" s="31">
        <v>1</v>
      </c>
      <c r="E16" s="31">
        <v>2893</v>
      </c>
      <c r="F16" s="31"/>
      <c r="G16" s="31">
        <f t="shared" si="2"/>
        <v>2893</v>
      </c>
      <c r="H16" s="74" t="s">
        <v>164</v>
      </c>
      <c r="I16" s="24"/>
    </row>
    <row r="17" spans="1:9" x14ac:dyDescent="0.25">
      <c r="B17" s="20">
        <v>5</v>
      </c>
      <c r="C17" s="22" t="s">
        <v>147</v>
      </c>
      <c r="D17" s="31">
        <v>1</v>
      </c>
      <c r="E17" s="31">
        <v>2893</v>
      </c>
      <c r="F17" s="31"/>
      <c r="G17" s="31">
        <f t="shared" si="2"/>
        <v>2893</v>
      </c>
      <c r="H17" s="74" t="s">
        <v>164</v>
      </c>
      <c r="I17" s="24"/>
    </row>
    <row r="18" spans="1:9" x14ac:dyDescent="0.25">
      <c r="B18" s="20">
        <v>6</v>
      </c>
      <c r="C18" s="22" t="s">
        <v>196</v>
      </c>
      <c r="D18" s="85">
        <v>1.5</v>
      </c>
      <c r="E18" s="31">
        <v>7001</v>
      </c>
      <c r="F18" s="31">
        <f t="shared" ref="F18" si="3">E18*110%</f>
        <v>7701.1</v>
      </c>
      <c r="G18" s="31">
        <f t="shared" ref="G18" si="4">D18*F18</f>
        <v>11551.650000000001</v>
      </c>
      <c r="H18" s="74" t="s">
        <v>169</v>
      </c>
      <c r="I18" s="24"/>
    </row>
    <row r="19" spans="1:9" x14ac:dyDescent="0.25">
      <c r="B19" s="20">
        <v>7</v>
      </c>
      <c r="C19" s="22" t="s">
        <v>211</v>
      </c>
      <c r="D19" s="31">
        <v>1</v>
      </c>
      <c r="E19" s="31">
        <v>4195</v>
      </c>
      <c r="F19" s="31"/>
      <c r="G19" s="31">
        <f t="shared" ref="G19" si="5">D19*E19</f>
        <v>4195</v>
      </c>
      <c r="H19" s="74" t="s">
        <v>176</v>
      </c>
      <c r="I19" s="24"/>
    </row>
    <row r="20" spans="1:9" s="34" customFormat="1" x14ac:dyDescent="0.25">
      <c r="B20" s="100" t="s">
        <v>8</v>
      </c>
      <c r="C20" s="101"/>
      <c r="D20" s="86">
        <f>SUM(D13:D19)</f>
        <v>10.5</v>
      </c>
      <c r="E20" s="65">
        <f t="shared" ref="E20:G20" si="6">SUM(E13:E19)</f>
        <v>32112</v>
      </c>
      <c r="F20" s="65"/>
      <c r="G20" s="65">
        <f t="shared" si="6"/>
        <v>49164.75</v>
      </c>
      <c r="H20" s="75"/>
      <c r="I20" s="38"/>
    </row>
    <row r="21" spans="1:9" s="34" customFormat="1" x14ac:dyDescent="0.25">
      <c r="B21" s="4"/>
      <c r="C21" s="71" t="s">
        <v>313</v>
      </c>
      <c r="D21" s="40"/>
      <c r="E21" s="40"/>
      <c r="F21" s="40"/>
      <c r="G21" s="40"/>
      <c r="H21" s="40"/>
      <c r="I21" s="38"/>
    </row>
    <row r="22" spans="1:9" s="34" customFormat="1" x14ac:dyDescent="0.25">
      <c r="B22" s="53"/>
      <c r="C22" s="53"/>
      <c r="D22" s="56"/>
      <c r="E22" s="56"/>
      <c r="F22" s="56"/>
      <c r="G22" s="56"/>
      <c r="H22" s="56"/>
      <c r="I22" s="38"/>
    </row>
    <row r="23" spans="1:9" ht="15.75" customHeight="1" x14ac:dyDescent="0.25"/>
    <row r="24" spans="1:9" s="25" customFormat="1" ht="34.5" customHeight="1" x14ac:dyDescent="0.25">
      <c r="B24" s="102" t="s">
        <v>9</v>
      </c>
      <c r="C24" s="102"/>
      <c r="D24" s="102"/>
      <c r="E24" s="97" t="s">
        <v>47</v>
      </c>
      <c r="F24" s="97"/>
      <c r="G24" s="97"/>
      <c r="H24" s="97"/>
    </row>
    <row r="25" spans="1:9" s="25" customFormat="1" ht="33.75" customHeight="1" x14ac:dyDescent="0.25">
      <c r="B25" s="102" t="s">
        <v>10</v>
      </c>
      <c r="C25" s="102"/>
      <c r="D25" s="102"/>
      <c r="E25" s="97" t="s">
        <v>18</v>
      </c>
      <c r="F25" s="97"/>
      <c r="G25" s="97"/>
      <c r="H25" s="97"/>
    </row>
    <row r="26" spans="1:9" s="25" customFormat="1" ht="32.25" customHeight="1" x14ac:dyDescent="0.25">
      <c r="B26" s="102" t="s">
        <v>11</v>
      </c>
      <c r="C26" s="102"/>
      <c r="D26" s="102"/>
      <c r="E26" s="97"/>
      <c r="F26" s="97"/>
      <c r="G26" s="97"/>
      <c r="H26" s="97"/>
    </row>
    <row r="27" spans="1:9" s="25" customFormat="1" x14ac:dyDescent="0.25"/>
    <row r="28" spans="1:9" s="25" customFormat="1" x14ac:dyDescent="0.25"/>
    <row r="29" spans="1:9" s="25" customFormat="1" x14ac:dyDescent="0.25"/>
    <row r="30" spans="1:9" x14ac:dyDescent="0.25">
      <c r="A30" s="18"/>
      <c r="B30" s="18"/>
      <c r="C30" s="18"/>
      <c r="D30" s="18"/>
      <c r="E30" s="18"/>
    </row>
    <row r="31" spans="1:9" x14ac:dyDescent="0.25">
      <c r="A31" s="18"/>
      <c r="B31" s="18"/>
      <c r="C31" s="18"/>
      <c r="D31" s="18"/>
      <c r="E31" s="18"/>
    </row>
  </sheetData>
  <mergeCells count="15">
    <mergeCell ref="B20:C20"/>
    <mergeCell ref="E24:H24"/>
    <mergeCell ref="E25:H25"/>
    <mergeCell ref="E26:H26"/>
    <mergeCell ref="B24:D24"/>
    <mergeCell ref="B25:D25"/>
    <mergeCell ref="B26:D26"/>
    <mergeCell ref="B10:H10"/>
    <mergeCell ref="B8:H8"/>
    <mergeCell ref="B7:H7"/>
    <mergeCell ref="F3:H3"/>
    <mergeCell ref="E2:H2"/>
    <mergeCell ref="F4:H4"/>
    <mergeCell ref="B3:C3"/>
    <mergeCell ref="B4:C4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4"/>
  <sheetViews>
    <sheetView topLeftCell="A19" workbookViewId="0">
      <selection activeCell="B8" sqref="B8:H8"/>
    </sheetView>
  </sheetViews>
  <sheetFormatPr defaultRowHeight="15.75" x14ac:dyDescent="0.25"/>
  <cols>
    <col min="1" max="1" width="4.85546875" style="14" customWidth="1"/>
    <col min="2" max="2" width="6.42578125" style="19" customWidth="1"/>
    <col min="3" max="3" width="44.7109375" style="14" customWidth="1"/>
    <col min="4" max="5" width="13.7109375" style="14" customWidth="1"/>
    <col min="6" max="6" width="15.28515625" style="14" customWidth="1"/>
    <col min="7" max="8" width="13.7109375" style="14" customWidth="1"/>
    <col min="9" max="9" width="6.85546875" style="14" customWidth="1"/>
    <col min="10" max="16384" width="9.140625" style="14"/>
  </cols>
  <sheetData>
    <row r="1" spans="1:9" ht="11.25" customHeight="1" x14ac:dyDescent="0.25">
      <c r="B1" s="15"/>
      <c r="C1" s="15"/>
      <c r="F1" s="16"/>
      <c r="H1" s="16"/>
      <c r="I1" s="16"/>
    </row>
    <row r="2" spans="1:9" x14ac:dyDescent="0.25">
      <c r="B2" s="15"/>
      <c r="C2" s="15"/>
      <c r="F2" s="104" t="s">
        <v>85</v>
      </c>
      <c r="G2" s="104"/>
      <c r="H2" s="104"/>
      <c r="I2" s="16"/>
    </row>
    <row r="3" spans="1:9" ht="95.25" customHeight="1" x14ac:dyDescent="0.25">
      <c r="B3" s="105" t="s">
        <v>329</v>
      </c>
      <c r="C3" s="105"/>
      <c r="F3" s="104" t="s">
        <v>297</v>
      </c>
      <c r="G3" s="104"/>
      <c r="H3" s="104"/>
      <c r="I3" s="16"/>
    </row>
    <row r="4" spans="1:9" ht="15.75" customHeight="1" x14ac:dyDescent="0.25">
      <c r="A4" s="106" t="s">
        <v>57</v>
      </c>
      <c r="B4" s="106"/>
      <c r="C4" s="106"/>
      <c r="F4" s="104" t="s">
        <v>16</v>
      </c>
      <c r="G4" s="104"/>
      <c r="H4" s="104"/>
      <c r="I4" s="16"/>
    </row>
    <row r="5" spans="1:9" x14ac:dyDescent="0.25">
      <c r="A5" s="45"/>
      <c r="B5" s="45"/>
      <c r="C5" s="45"/>
      <c r="F5" s="18"/>
      <c r="G5" s="27"/>
      <c r="H5" s="27"/>
      <c r="I5" s="27"/>
    </row>
    <row r="6" spans="1:9" x14ac:dyDescent="0.25">
      <c r="F6" s="18"/>
      <c r="G6" s="98"/>
      <c r="H6" s="9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ht="14.2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ht="14.25" customHeight="1" x14ac:dyDescent="0.25">
      <c r="B9" s="15"/>
      <c r="C9" s="15"/>
      <c r="D9" s="15"/>
      <c r="E9" s="15"/>
      <c r="F9" s="15"/>
      <c r="G9" s="15"/>
      <c r="H9" s="15"/>
      <c r="I9" s="15"/>
    </row>
    <row r="10" spans="1:9" ht="20.25" customHeight="1" x14ac:dyDescent="0.25">
      <c r="B10" s="99" t="s">
        <v>130</v>
      </c>
      <c r="C10" s="99"/>
      <c r="D10" s="99"/>
      <c r="E10" s="99"/>
      <c r="F10" s="99"/>
      <c r="G10" s="99"/>
      <c r="H10" s="99"/>
      <c r="I10" s="16"/>
    </row>
    <row r="11" spans="1:9" ht="18" customHeight="1" x14ac:dyDescent="0.25">
      <c r="B11" s="98" t="s">
        <v>131</v>
      </c>
      <c r="C11" s="98"/>
      <c r="D11" s="98"/>
      <c r="E11" s="98"/>
      <c r="F11" s="98"/>
      <c r="G11" s="98"/>
      <c r="H11" s="98"/>
    </row>
    <row r="12" spans="1:9" ht="1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</row>
    <row r="13" spans="1:9" s="34" customFormat="1" ht="78.75" x14ac:dyDescent="0.25">
      <c r="A13" s="40"/>
      <c r="B13" s="35" t="s">
        <v>113</v>
      </c>
      <c r="C13" s="35" t="s">
        <v>55</v>
      </c>
      <c r="D13" s="35" t="s">
        <v>56</v>
      </c>
      <c r="E13" s="35" t="s">
        <v>114</v>
      </c>
      <c r="F13" s="35" t="s">
        <v>155</v>
      </c>
      <c r="G13" s="35" t="s">
        <v>213</v>
      </c>
      <c r="H13" s="35" t="s">
        <v>115</v>
      </c>
      <c r="I13" s="40"/>
    </row>
    <row r="14" spans="1:9" x14ac:dyDescent="0.25">
      <c r="A14" s="46"/>
      <c r="B14" s="20">
        <v>1</v>
      </c>
      <c r="C14" s="22" t="s">
        <v>140</v>
      </c>
      <c r="D14" s="31">
        <v>1</v>
      </c>
      <c r="E14" s="31">
        <v>7464</v>
      </c>
      <c r="F14" s="31">
        <f>E14*110%</f>
        <v>8210.4000000000015</v>
      </c>
      <c r="G14" s="31">
        <f>F14*D14</f>
        <v>8210.4000000000015</v>
      </c>
      <c r="H14" s="74" t="s">
        <v>166</v>
      </c>
      <c r="I14" s="24"/>
    </row>
    <row r="15" spans="1:9" x14ac:dyDescent="0.25">
      <c r="A15" s="46"/>
      <c r="B15" s="20">
        <v>2</v>
      </c>
      <c r="C15" s="22" t="s">
        <v>76</v>
      </c>
      <c r="D15" s="85">
        <v>0.5</v>
      </c>
      <c r="E15" s="31">
        <v>7091</v>
      </c>
      <c r="F15" s="31">
        <f t="shared" ref="F15:F22" si="0">E15*110%</f>
        <v>7800.1</v>
      </c>
      <c r="G15" s="31">
        <f t="shared" ref="G15:G22" si="1">F15*D15</f>
        <v>3900.05</v>
      </c>
      <c r="H15" s="74" t="s">
        <v>167</v>
      </c>
      <c r="I15" s="24"/>
    </row>
    <row r="16" spans="1:9" ht="31.5" x14ac:dyDescent="0.25">
      <c r="A16" s="21"/>
      <c r="B16" s="20">
        <v>3</v>
      </c>
      <c r="C16" s="22" t="s">
        <v>77</v>
      </c>
      <c r="D16" s="85">
        <v>0.5</v>
      </c>
      <c r="E16" s="31">
        <v>7091</v>
      </c>
      <c r="F16" s="31">
        <f t="shared" si="0"/>
        <v>7800.1</v>
      </c>
      <c r="G16" s="31">
        <f t="shared" si="1"/>
        <v>3900.05</v>
      </c>
      <c r="H16" s="74" t="s">
        <v>167</v>
      </c>
      <c r="I16" s="32"/>
    </row>
    <row r="17" spans="1:9" x14ac:dyDescent="0.25">
      <c r="A17" s="46"/>
      <c r="B17" s="20">
        <v>4</v>
      </c>
      <c r="C17" s="22" t="s">
        <v>141</v>
      </c>
      <c r="D17" s="31">
        <v>1</v>
      </c>
      <c r="E17" s="31">
        <v>6133</v>
      </c>
      <c r="F17" s="31">
        <f t="shared" si="0"/>
        <v>6746.3</v>
      </c>
      <c r="G17" s="31">
        <f t="shared" si="1"/>
        <v>6746.3</v>
      </c>
      <c r="H17" s="74" t="s">
        <v>168</v>
      </c>
      <c r="I17" s="24"/>
    </row>
    <row r="18" spans="1:9" x14ac:dyDescent="0.25">
      <c r="A18" s="46"/>
      <c r="B18" s="20">
        <v>5</v>
      </c>
      <c r="C18" s="22" t="s">
        <v>190</v>
      </c>
      <c r="D18" s="31">
        <v>3</v>
      </c>
      <c r="E18" s="31">
        <v>6133</v>
      </c>
      <c r="F18" s="31">
        <f t="shared" si="0"/>
        <v>6746.3</v>
      </c>
      <c r="G18" s="31">
        <f t="shared" si="1"/>
        <v>20238.900000000001</v>
      </c>
      <c r="H18" s="74" t="s">
        <v>209</v>
      </c>
      <c r="I18" s="24"/>
    </row>
    <row r="19" spans="1:9" x14ac:dyDescent="0.25">
      <c r="A19" s="21"/>
      <c r="B19" s="20">
        <v>6</v>
      </c>
      <c r="C19" s="22" t="s">
        <v>58</v>
      </c>
      <c r="D19" s="85">
        <v>0.5</v>
      </c>
      <c r="E19" s="31">
        <v>7001</v>
      </c>
      <c r="F19" s="31">
        <f t="shared" si="0"/>
        <v>7701.1</v>
      </c>
      <c r="G19" s="31">
        <f t="shared" si="1"/>
        <v>3850.55</v>
      </c>
      <c r="H19" s="74" t="s">
        <v>169</v>
      </c>
      <c r="I19" s="32"/>
    </row>
    <row r="20" spans="1:9" x14ac:dyDescent="0.25">
      <c r="A20" s="46"/>
      <c r="B20" s="20">
        <v>7</v>
      </c>
      <c r="C20" s="22" t="s">
        <v>6</v>
      </c>
      <c r="D20" s="85">
        <v>0.5</v>
      </c>
      <c r="E20" s="31">
        <v>7001</v>
      </c>
      <c r="F20" s="31">
        <f t="shared" si="0"/>
        <v>7701.1</v>
      </c>
      <c r="G20" s="31">
        <f t="shared" si="1"/>
        <v>3850.55</v>
      </c>
      <c r="H20" s="74" t="s">
        <v>169</v>
      </c>
      <c r="I20" s="24"/>
    </row>
    <row r="21" spans="1:9" x14ac:dyDescent="0.25">
      <c r="A21" s="46"/>
      <c r="B21" s="20">
        <v>8</v>
      </c>
      <c r="C21" s="22" t="s">
        <v>195</v>
      </c>
      <c r="D21" s="85">
        <v>0.5</v>
      </c>
      <c r="E21" s="31">
        <v>7001</v>
      </c>
      <c r="F21" s="31">
        <f t="shared" si="0"/>
        <v>7701.1</v>
      </c>
      <c r="G21" s="31">
        <f t="shared" si="1"/>
        <v>3850.55</v>
      </c>
      <c r="H21" s="74" t="s">
        <v>169</v>
      </c>
      <c r="I21" s="24"/>
    </row>
    <row r="22" spans="1:9" x14ac:dyDescent="0.25">
      <c r="A22" s="46"/>
      <c r="B22" s="20">
        <v>9</v>
      </c>
      <c r="C22" s="22" t="s">
        <v>149</v>
      </c>
      <c r="D22" s="23">
        <v>0.25</v>
      </c>
      <c r="E22" s="31">
        <v>6133</v>
      </c>
      <c r="F22" s="31">
        <f t="shared" si="0"/>
        <v>6746.3</v>
      </c>
      <c r="G22" s="31">
        <f t="shared" si="1"/>
        <v>1686.575</v>
      </c>
      <c r="H22" s="74" t="s">
        <v>168</v>
      </c>
      <c r="I22" s="24"/>
    </row>
    <row r="23" spans="1:9" x14ac:dyDescent="0.25">
      <c r="A23" s="46"/>
      <c r="B23" s="20">
        <v>10</v>
      </c>
      <c r="C23" s="22" t="s">
        <v>196</v>
      </c>
      <c r="D23" s="85">
        <v>1.5</v>
      </c>
      <c r="E23" s="31">
        <v>7001</v>
      </c>
      <c r="F23" s="31">
        <f>E23*110%</f>
        <v>7701.1</v>
      </c>
      <c r="G23" s="31">
        <f>F23*D23</f>
        <v>11551.650000000001</v>
      </c>
      <c r="H23" s="74" t="s">
        <v>169</v>
      </c>
      <c r="I23" s="24"/>
    </row>
    <row r="24" spans="1:9" x14ac:dyDescent="0.25">
      <c r="A24" s="46"/>
      <c r="B24" s="20">
        <v>11</v>
      </c>
      <c r="C24" s="22" t="s">
        <v>12</v>
      </c>
      <c r="D24" s="85">
        <v>0.5</v>
      </c>
      <c r="E24" s="31">
        <v>7001</v>
      </c>
      <c r="F24" s="31">
        <f>E24*110%</f>
        <v>7701.1</v>
      </c>
      <c r="G24" s="31">
        <f>F24*D24</f>
        <v>3850.55</v>
      </c>
      <c r="H24" s="74" t="s">
        <v>169</v>
      </c>
      <c r="I24" s="24"/>
    </row>
    <row r="25" spans="1:9" ht="32.25" customHeight="1" x14ac:dyDescent="0.25">
      <c r="A25" s="46"/>
      <c r="B25" s="20">
        <v>12</v>
      </c>
      <c r="C25" s="22" t="s">
        <v>180</v>
      </c>
      <c r="D25" s="85">
        <v>0.5</v>
      </c>
      <c r="E25" s="31">
        <v>3934</v>
      </c>
      <c r="F25" s="31"/>
      <c r="G25" s="31">
        <f t="shared" ref="G25:G34" si="2">D25*E25</f>
        <v>1967</v>
      </c>
      <c r="H25" s="74" t="s">
        <v>171</v>
      </c>
      <c r="I25" s="24"/>
    </row>
    <row r="26" spans="1:9" x14ac:dyDescent="0.25">
      <c r="A26" s="46"/>
      <c r="B26" s="20">
        <v>13</v>
      </c>
      <c r="C26" s="22" t="s">
        <v>310</v>
      </c>
      <c r="D26" s="31">
        <v>4</v>
      </c>
      <c r="E26" s="31">
        <v>3934</v>
      </c>
      <c r="F26" s="31"/>
      <c r="G26" s="31">
        <f t="shared" si="2"/>
        <v>15736</v>
      </c>
      <c r="H26" s="74" t="s">
        <v>171</v>
      </c>
      <c r="I26" s="24"/>
    </row>
    <row r="27" spans="1:9" x14ac:dyDescent="0.25">
      <c r="A27" s="46"/>
      <c r="B27" s="20">
        <v>14</v>
      </c>
      <c r="C27" s="22" t="s">
        <v>145</v>
      </c>
      <c r="D27" s="31">
        <v>1</v>
      </c>
      <c r="E27" s="31">
        <v>5005</v>
      </c>
      <c r="F27" s="31"/>
      <c r="G27" s="31">
        <f t="shared" si="2"/>
        <v>5005</v>
      </c>
      <c r="H27" s="74" t="s">
        <v>172</v>
      </c>
      <c r="I27" s="24"/>
    </row>
    <row r="28" spans="1:9" x14ac:dyDescent="0.25">
      <c r="A28" s="46"/>
      <c r="B28" s="20">
        <v>15</v>
      </c>
      <c r="C28" s="22" t="s">
        <v>146</v>
      </c>
      <c r="D28" s="85">
        <v>1.5</v>
      </c>
      <c r="E28" s="31">
        <v>4195</v>
      </c>
      <c r="F28" s="31"/>
      <c r="G28" s="31">
        <f t="shared" si="2"/>
        <v>6292.5</v>
      </c>
      <c r="H28" s="74" t="s">
        <v>173</v>
      </c>
      <c r="I28" s="24"/>
    </row>
    <row r="29" spans="1:9" x14ac:dyDescent="0.25">
      <c r="A29" s="46"/>
      <c r="B29" s="20">
        <v>16</v>
      </c>
      <c r="C29" s="22" t="s">
        <v>3</v>
      </c>
      <c r="D29" s="31">
        <v>1</v>
      </c>
      <c r="E29" s="31">
        <v>2893</v>
      </c>
      <c r="F29" s="31"/>
      <c r="G29" s="31">
        <f t="shared" si="2"/>
        <v>2893</v>
      </c>
      <c r="H29" s="74" t="s">
        <v>164</v>
      </c>
      <c r="I29" s="24"/>
    </row>
    <row r="30" spans="1:9" x14ac:dyDescent="0.25">
      <c r="A30" s="46"/>
      <c r="B30" s="20">
        <v>17</v>
      </c>
      <c r="C30" s="22" t="s">
        <v>5</v>
      </c>
      <c r="D30" s="31">
        <v>2</v>
      </c>
      <c r="E30" s="31">
        <v>2893</v>
      </c>
      <c r="F30" s="31"/>
      <c r="G30" s="31">
        <f t="shared" si="2"/>
        <v>5786</v>
      </c>
      <c r="H30" s="74" t="s">
        <v>164</v>
      </c>
      <c r="I30" s="24"/>
    </row>
    <row r="31" spans="1:9" ht="18.75" customHeight="1" x14ac:dyDescent="0.25">
      <c r="A31" s="46"/>
      <c r="B31" s="20">
        <v>18</v>
      </c>
      <c r="C31" s="22" t="s">
        <v>147</v>
      </c>
      <c r="D31" s="31">
        <v>2</v>
      </c>
      <c r="E31" s="31">
        <v>2893</v>
      </c>
      <c r="F31" s="31"/>
      <c r="G31" s="31">
        <f t="shared" si="2"/>
        <v>5786</v>
      </c>
      <c r="H31" s="74" t="s">
        <v>164</v>
      </c>
      <c r="I31" s="24"/>
    </row>
    <row r="32" spans="1:9" x14ac:dyDescent="0.25">
      <c r="A32" s="46"/>
      <c r="B32" s="20">
        <v>19</v>
      </c>
      <c r="C32" s="22" t="s">
        <v>142</v>
      </c>
      <c r="D32" s="85">
        <v>0.5</v>
      </c>
      <c r="E32" s="31">
        <v>4745</v>
      </c>
      <c r="F32" s="31"/>
      <c r="G32" s="31">
        <f t="shared" si="2"/>
        <v>2372.5</v>
      </c>
      <c r="H32" s="74" t="s">
        <v>174</v>
      </c>
      <c r="I32" s="24"/>
    </row>
    <row r="33" spans="1:9" x14ac:dyDescent="0.25">
      <c r="A33" s="46"/>
      <c r="B33" s="20">
        <v>20</v>
      </c>
      <c r="C33" s="22" t="s">
        <v>181</v>
      </c>
      <c r="D33" s="85">
        <v>0.5</v>
      </c>
      <c r="E33" s="31">
        <v>6133</v>
      </c>
      <c r="F33" s="31"/>
      <c r="G33" s="31">
        <f t="shared" si="2"/>
        <v>3066.5</v>
      </c>
      <c r="H33" s="74" t="s">
        <v>170</v>
      </c>
      <c r="I33" s="24"/>
    </row>
    <row r="34" spans="1:9" s="25" customFormat="1" x14ac:dyDescent="0.25">
      <c r="A34" s="46"/>
      <c r="B34" s="20">
        <v>21</v>
      </c>
      <c r="C34" s="22" t="s">
        <v>197</v>
      </c>
      <c r="D34" s="31">
        <v>1</v>
      </c>
      <c r="E34" s="31">
        <v>4195</v>
      </c>
      <c r="F34" s="31"/>
      <c r="G34" s="31">
        <f t="shared" si="2"/>
        <v>4195</v>
      </c>
      <c r="H34" s="74" t="s">
        <v>176</v>
      </c>
      <c r="I34" s="24"/>
    </row>
    <row r="35" spans="1:9" s="43" customFormat="1" x14ac:dyDescent="0.25">
      <c r="A35" s="40"/>
      <c r="B35" s="100" t="s">
        <v>8</v>
      </c>
      <c r="C35" s="101"/>
      <c r="D35" s="36">
        <f>SUM(D14:D34)</f>
        <v>23.75</v>
      </c>
      <c r="E35" s="65">
        <f t="shared" ref="E35:G35" si="3">SUM(E14:E34)</f>
        <v>115870</v>
      </c>
      <c r="F35" s="65"/>
      <c r="G35" s="65">
        <f t="shared" si="3"/>
        <v>124735.62500000001</v>
      </c>
      <c r="H35" s="75"/>
      <c r="I35" s="38"/>
    </row>
    <row r="36" spans="1:9" s="25" customFormat="1" x14ac:dyDescent="0.25">
      <c r="A36" s="14"/>
      <c r="B36" s="53" t="s">
        <v>162</v>
      </c>
      <c r="C36" s="73" t="s">
        <v>308</v>
      </c>
      <c r="D36" s="73"/>
      <c r="E36" s="73"/>
      <c r="F36" s="73"/>
      <c r="G36" s="73"/>
      <c r="H36" s="73"/>
      <c r="I36" s="14"/>
    </row>
    <row r="37" spans="1:9" s="25" customFormat="1" ht="44.25" customHeight="1" x14ac:dyDescent="0.25">
      <c r="B37" s="102" t="s">
        <v>9</v>
      </c>
      <c r="C37" s="102"/>
      <c r="D37" s="102"/>
      <c r="E37" s="97" t="s">
        <v>153</v>
      </c>
      <c r="F37" s="97"/>
      <c r="G37" s="97"/>
      <c r="H37" s="97"/>
    </row>
    <row r="38" spans="1:9" s="25" customFormat="1" ht="40.5" customHeight="1" x14ac:dyDescent="0.25">
      <c r="B38" s="102" t="s">
        <v>10</v>
      </c>
      <c r="C38" s="102"/>
      <c r="D38" s="102"/>
      <c r="E38" s="97" t="s">
        <v>18</v>
      </c>
      <c r="F38" s="97"/>
      <c r="G38" s="97"/>
      <c r="H38" s="97"/>
    </row>
    <row r="39" spans="1:9" x14ac:dyDescent="0.25">
      <c r="A39" s="25"/>
      <c r="B39" s="102" t="s">
        <v>11</v>
      </c>
      <c r="C39" s="102"/>
      <c r="D39" s="102"/>
      <c r="E39" s="97"/>
      <c r="F39" s="97"/>
      <c r="G39" s="97"/>
      <c r="H39" s="97"/>
      <c r="I39" s="25"/>
    </row>
    <row r="40" spans="1:9" x14ac:dyDescent="0.25">
      <c r="A40" s="25"/>
      <c r="B40" s="25"/>
      <c r="C40" s="25"/>
      <c r="D40" s="25"/>
      <c r="E40" s="25"/>
      <c r="F40" s="25"/>
      <c r="G40" s="25"/>
      <c r="H40" s="25"/>
      <c r="I40" s="25"/>
    </row>
    <row r="41" spans="1:9" x14ac:dyDescent="0.25">
      <c r="A41" s="25"/>
      <c r="B41" s="25"/>
      <c r="C41" s="25"/>
      <c r="D41" s="25"/>
      <c r="E41" s="25"/>
      <c r="F41" s="25"/>
      <c r="G41" s="25"/>
      <c r="H41" s="25"/>
      <c r="I41" s="25"/>
    </row>
    <row r="42" spans="1:9" x14ac:dyDescent="0.25">
      <c r="A42" s="25"/>
      <c r="B42" s="25"/>
      <c r="C42" s="25"/>
      <c r="D42" s="25"/>
      <c r="E42" s="25"/>
      <c r="F42" s="25"/>
      <c r="G42" s="25"/>
      <c r="H42" s="25"/>
      <c r="I42" s="25"/>
    </row>
    <row r="43" spans="1:9" x14ac:dyDescent="0.25">
      <c r="A43" s="18"/>
      <c r="B43" s="18"/>
      <c r="C43" s="18"/>
      <c r="D43" s="18"/>
      <c r="E43" s="18"/>
    </row>
    <row r="44" spans="1:9" x14ac:dyDescent="0.25">
      <c r="A44" s="18"/>
      <c r="B44" s="18"/>
      <c r="C44" s="18"/>
      <c r="D44" s="18"/>
      <c r="E44" s="18"/>
    </row>
  </sheetData>
  <mergeCells count="17">
    <mergeCell ref="B35:C35"/>
    <mergeCell ref="B7:H7"/>
    <mergeCell ref="B8:H8"/>
    <mergeCell ref="B10:H10"/>
    <mergeCell ref="B3:C3"/>
    <mergeCell ref="B11:H11"/>
    <mergeCell ref="F2:H2"/>
    <mergeCell ref="F4:H4"/>
    <mergeCell ref="G6:H6"/>
    <mergeCell ref="A4:C4"/>
    <mergeCell ref="F3:H3"/>
    <mergeCell ref="B38:D38"/>
    <mergeCell ref="B39:D39"/>
    <mergeCell ref="E37:H37"/>
    <mergeCell ref="E38:H38"/>
    <mergeCell ref="E39:H39"/>
    <mergeCell ref="B37:D37"/>
  </mergeCells>
  <pageMargins left="0.25" right="0.25" top="0.75" bottom="0.75" header="0.3" footer="0.3"/>
  <pageSetup paperSize="9" scale="7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I36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6.42578125" style="19" customWidth="1"/>
    <col min="3" max="3" width="44.7109375" style="14" customWidth="1"/>
    <col min="4" max="5" width="13.7109375" style="14" customWidth="1"/>
    <col min="6" max="6" width="14.710937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9" ht="15.75" customHeight="1" x14ac:dyDescent="0.25">
      <c r="B1" s="15"/>
      <c r="C1" s="15"/>
      <c r="F1" s="16"/>
      <c r="G1" s="16"/>
      <c r="H1" s="16"/>
    </row>
    <row r="2" spans="2:9" x14ac:dyDescent="0.25">
      <c r="B2" s="15"/>
      <c r="C2" s="15"/>
      <c r="F2" s="103" t="s">
        <v>99</v>
      </c>
      <c r="G2" s="103"/>
      <c r="H2" s="103"/>
    </row>
    <row r="3" spans="2:9" ht="99.75" customHeight="1" x14ac:dyDescent="0.25">
      <c r="B3" s="105" t="s">
        <v>124</v>
      </c>
      <c r="C3" s="105"/>
      <c r="D3" s="17"/>
      <c r="F3" s="104" t="s">
        <v>351</v>
      </c>
      <c r="G3" s="104"/>
      <c r="H3" s="104"/>
      <c r="I3" s="16"/>
    </row>
    <row r="4" spans="2:9" ht="18" customHeight="1" x14ac:dyDescent="0.25">
      <c r="B4" s="103" t="s">
        <v>57</v>
      </c>
      <c r="C4" s="103"/>
      <c r="F4" s="103" t="s">
        <v>16</v>
      </c>
      <c r="G4" s="103"/>
      <c r="H4" s="103"/>
      <c r="I4" s="28"/>
    </row>
    <row r="5" spans="2:9" ht="19.5" customHeight="1" x14ac:dyDescent="0.25">
      <c r="B5" s="15"/>
      <c r="C5" s="15"/>
      <c r="F5" s="18"/>
      <c r="G5" s="18"/>
      <c r="H5" s="18"/>
    </row>
    <row r="6" spans="2:9" ht="19.5" customHeight="1" x14ac:dyDescent="0.25">
      <c r="B6" s="15"/>
      <c r="C6" s="15"/>
      <c r="F6" s="18"/>
      <c r="G6" s="18"/>
      <c r="H6" s="18"/>
    </row>
    <row r="7" spans="2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9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9" ht="36" customHeight="1" x14ac:dyDescent="0.25">
      <c r="B9" s="99" t="s">
        <v>138</v>
      </c>
      <c r="C9" s="99"/>
      <c r="D9" s="99"/>
      <c r="E9" s="99"/>
      <c r="F9" s="99"/>
      <c r="G9" s="99"/>
      <c r="H9" s="99"/>
    </row>
    <row r="10" spans="2:9" ht="21.75" customHeight="1" x14ac:dyDescent="0.25"/>
    <row r="11" spans="2:9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</row>
    <row r="12" spans="2:9" x14ac:dyDescent="0.25">
      <c r="B12" s="20">
        <v>1</v>
      </c>
      <c r="C12" s="22" t="s">
        <v>140</v>
      </c>
      <c r="D12" s="31">
        <v>1</v>
      </c>
      <c r="E12" s="31">
        <v>7464</v>
      </c>
      <c r="F12" s="31">
        <f t="shared" ref="F12:F15" si="0">E12*110%</f>
        <v>8210.4000000000015</v>
      </c>
      <c r="G12" s="31">
        <f t="shared" ref="G12:G15" si="1">D12*F12</f>
        <v>8210.4000000000015</v>
      </c>
      <c r="H12" s="74" t="s">
        <v>166</v>
      </c>
      <c r="I12" s="24"/>
    </row>
    <row r="13" spans="2:9" ht="31.5" x14ac:dyDescent="0.25">
      <c r="B13" s="20">
        <v>2</v>
      </c>
      <c r="C13" s="22" t="s">
        <v>81</v>
      </c>
      <c r="D13" s="85">
        <v>0.5</v>
      </c>
      <c r="E13" s="31">
        <v>7091</v>
      </c>
      <c r="F13" s="31">
        <f t="shared" si="0"/>
        <v>7800.1</v>
      </c>
      <c r="G13" s="31">
        <f t="shared" si="1"/>
        <v>3900.05</v>
      </c>
      <c r="H13" s="74" t="s">
        <v>167</v>
      </c>
      <c r="I13" s="32"/>
    </row>
    <row r="14" spans="2:9" x14ac:dyDescent="0.25">
      <c r="B14" s="20">
        <v>3</v>
      </c>
      <c r="C14" s="22" t="s">
        <v>141</v>
      </c>
      <c r="D14" s="85">
        <v>0.5</v>
      </c>
      <c r="E14" s="31">
        <v>6133</v>
      </c>
      <c r="F14" s="31">
        <f t="shared" si="0"/>
        <v>6746.3</v>
      </c>
      <c r="G14" s="31">
        <f t="shared" si="1"/>
        <v>3373.15</v>
      </c>
      <c r="H14" s="74" t="s">
        <v>168</v>
      </c>
      <c r="I14" s="24"/>
    </row>
    <row r="15" spans="2:9" x14ac:dyDescent="0.25">
      <c r="B15" s="20">
        <v>4</v>
      </c>
      <c r="C15" s="22" t="s">
        <v>58</v>
      </c>
      <c r="D15" s="85">
        <v>0.5</v>
      </c>
      <c r="E15" s="31">
        <v>7001</v>
      </c>
      <c r="F15" s="31">
        <f t="shared" si="0"/>
        <v>7701.1</v>
      </c>
      <c r="G15" s="31">
        <f t="shared" si="1"/>
        <v>3850.55</v>
      </c>
      <c r="H15" s="74" t="s">
        <v>169</v>
      </c>
      <c r="I15" s="32"/>
    </row>
    <row r="16" spans="2:9" x14ac:dyDescent="0.25">
      <c r="B16" s="20">
        <v>5</v>
      </c>
      <c r="C16" s="22" t="s">
        <v>193</v>
      </c>
      <c r="D16" s="85">
        <v>0.5</v>
      </c>
      <c r="E16" s="31">
        <v>7001</v>
      </c>
      <c r="F16" s="31">
        <f t="shared" ref="F16:F19" si="2">E16*110%</f>
        <v>7701.1</v>
      </c>
      <c r="G16" s="31">
        <f t="shared" ref="G16:G19" si="3">D16*F16</f>
        <v>3850.55</v>
      </c>
      <c r="H16" s="74" t="s">
        <v>169</v>
      </c>
      <c r="I16" s="24"/>
    </row>
    <row r="17" spans="2:9" x14ac:dyDescent="0.25">
      <c r="B17" s="20">
        <v>6</v>
      </c>
      <c r="C17" s="22" t="s">
        <v>12</v>
      </c>
      <c r="D17" s="85">
        <v>0.5</v>
      </c>
      <c r="E17" s="31">
        <v>7001</v>
      </c>
      <c r="F17" s="31">
        <f t="shared" si="2"/>
        <v>7701.1</v>
      </c>
      <c r="G17" s="31">
        <f t="shared" si="3"/>
        <v>3850.55</v>
      </c>
      <c r="H17" s="74" t="s">
        <v>169</v>
      </c>
      <c r="I17" s="24"/>
    </row>
    <row r="18" spans="2:9" ht="32.25" customHeight="1" x14ac:dyDescent="0.25">
      <c r="B18" s="20">
        <v>7</v>
      </c>
      <c r="C18" s="22" t="s">
        <v>196</v>
      </c>
      <c r="D18" s="85">
        <v>1.5</v>
      </c>
      <c r="E18" s="31">
        <v>7001</v>
      </c>
      <c r="F18" s="31">
        <f t="shared" si="2"/>
        <v>7701.1</v>
      </c>
      <c r="G18" s="31">
        <f t="shared" si="3"/>
        <v>11551.650000000001</v>
      </c>
      <c r="H18" s="74" t="s">
        <v>169</v>
      </c>
      <c r="I18" s="24"/>
    </row>
    <row r="19" spans="2:9" x14ac:dyDescent="0.25">
      <c r="B19" s="20">
        <v>8</v>
      </c>
      <c r="C19" s="22" t="s">
        <v>149</v>
      </c>
      <c r="D19" s="23">
        <v>0.25</v>
      </c>
      <c r="E19" s="31">
        <v>6133</v>
      </c>
      <c r="F19" s="31">
        <f t="shared" si="2"/>
        <v>6746.3</v>
      </c>
      <c r="G19" s="31">
        <f t="shared" si="3"/>
        <v>1686.575</v>
      </c>
      <c r="H19" s="74" t="s">
        <v>168</v>
      </c>
      <c r="I19" s="24"/>
    </row>
    <row r="20" spans="2:9" x14ac:dyDescent="0.25">
      <c r="B20" s="20">
        <v>9</v>
      </c>
      <c r="C20" s="22" t="s">
        <v>207</v>
      </c>
      <c r="D20" s="23">
        <v>1.75</v>
      </c>
      <c r="E20" s="31">
        <v>4195</v>
      </c>
      <c r="F20" s="31"/>
      <c r="G20" s="31">
        <f t="shared" ref="G20:G24" si="4">D20*E20</f>
        <v>7341.25</v>
      </c>
      <c r="H20" s="74" t="s">
        <v>171</v>
      </c>
      <c r="I20" s="24"/>
    </row>
    <row r="21" spans="2:9" x14ac:dyDescent="0.25">
      <c r="B21" s="20">
        <v>10</v>
      </c>
      <c r="C21" s="22" t="s">
        <v>194</v>
      </c>
      <c r="D21" s="85">
        <v>1</v>
      </c>
      <c r="E21" s="31">
        <v>2893</v>
      </c>
      <c r="F21" s="31"/>
      <c r="G21" s="31">
        <f t="shared" si="4"/>
        <v>2893</v>
      </c>
      <c r="H21" s="74" t="s">
        <v>164</v>
      </c>
      <c r="I21" s="24"/>
    </row>
    <row r="22" spans="2:9" ht="18.75" customHeight="1" x14ac:dyDescent="0.25">
      <c r="B22" s="20">
        <v>11</v>
      </c>
      <c r="C22" s="22" t="s">
        <v>147</v>
      </c>
      <c r="D22" s="85">
        <v>2</v>
      </c>
      <c r="E22" s="31">
        <v>2893</v>
      </c>
      <c r="F22" s="31"/>
      <c r="G22" s="31">
        <f t="shared" si="4"/>
        <v>5786</v>
      </c>
      <c r="H22" s="74" t="s">
        <v>164</v>
      </c>
      <c r="I22" s="24"/>
    </row>
    <row r="23" spans="2:9" x14ac:dyDescent="0.25">
      <c r="B23" s="20">
        <v>12</v>
      </c>
      <c r="C23" s="22" t="s">
        <v>181</v>
      </c>
      <c r="D23" s="85">
        <v>0.5</v>
      </c>
      <c r="E23" s="31">
        <v>6133</v>
      </c>
      <c r="F23" s="31"/>
      <c r="G23" s="31">
        <f t="shared" si="4"/>
        <v>3066.5</v>
      </c>
      <c r="H23" s="74" t="s">
        <v>170</v>
      </c>
      <c r="I23" s="24"/>
    </row>
    <row r="24" spans="2:9" x14ac:dyDescent="0.25">
      <c r="B24" s="20">
        <v>13</v>
      </c>
      <c r="C24" s="22" t="s">
        <v>214</v>
      </c>
      <c r="D24" s="85">
        <v>0.5</v>
      </c>
      <c r="E24" s="31">
        <v>5005</v>
      </c>
      <c r="F24" s="31"/>
      <c r="G24" s="31">
        <f t="shared" si="4"/>
        <v>2502.5</v>
      </c>
      <c r="H24" s="74" t="s">
        <v>172</v>
      </c>
      <c r="I24" s="24"/>
    </row>
    <row r="25" spans="2:9" x14ac:dyDescent="0.25">
      <c r="B25" s="20">
        <v>14</v>
      </c>
      <c r="C25" s="22" t="s">
        <v>197</v>
      </c>
      <c r="D25" s="31">
        <v>1</v>
      </c>
      <c r="E25" s="31">
        <v>4195</v>
      </c>
      <c r="F25" s="31"/>
      <c r="G25" s="31">
        <f t="shared" ref="G25:G26" si="5">D25*E25</f>
        <v>4195</v>
      </c>
      <c r="H25" s="74" t="s">
        <v>176</v>
      </c>
      <c r="I25" s="24"/>
    </row>
    <row r="26" spans="2:9" ht="31.5" x14ac:dyDescent="0.25">
      <c r="B26" s="20">
        <v>15</v>
      </c>
      <c r="C26" s="22" t="s">
        <v>180</v>
      </c>
      <c r="D26" s="31">
        <v>1</v>
      </c>
      <c r="E26" s="31">
        <v>3934</v>
      </c>
      <c r="F26" s="31"/>
      <c r="G26" s="31">
        <f t="shared" si="5"/>
        <v>3934</v>
      </c>
      <c r="H26" s="74" t="s">
        <v>171</v>
      </c>
      <c r="I26" s="24"/>
    </row>
    <row r="27" spans="2:9" s="34" customFormat="1" x14ac:dyDescent="0.25">
      <c r="B27" s="100" t="s">
        <v>8</v>
      </c>
      <c r="C27" s="101"/>
      <c r="D27" s="65">
        <f>SUM(D12:D26)</f>
        <v>13</v>
      </c>
      <c r="E27" s="65">
        <f t="shared" ref="E27:G27" si="6">SUM(E12:E26)</f>
        <v>84073</v>
      </c>
      <c r="F27" s="65"/>
      <c r="G27" s="65">
        <f t="shared" si="6"/>
        <v>69991.725000000006</v>
      </c>
      <c r="H27" s="75"/>
      <c r="I27" s="42"/>
    </row>
    <row r="28" spans="2:9" s="34" customFormat="1" x14ac:dyDescent="0.25">
      <c r="B28" s="53"/>
      <c r="C28" s="53"/>
      <c r="D28" s="56"/>
      <c r="E28" s="42"/>
      <c r="F28" s="42"/>
      <c r="G28" s="42"/>
      <c r="H28" s="76"/>
      <c r="I28" s="42"/>
    </row>
    <row r="29" spans="2:9" s="25" customFormat="1" ht="38.25" customHeight="1" x14ac:dyDescent="0.25">
      <c r="B29" s="102" t="s">
        <v>9</v>
      </c>
      <c r="C29" s="102"/>
      <c r="D29" s="102"/>
      <c r="E29" s="97" t="s">
        <v>32</v>
      </c>
      <c r="F29" s="97"/>
      <c r="G29" s="97"/>
      <c r="H29" s="97"/>
    </row>
    <row r="30" spans="2:9" s="25" customFormat="1" ht="37.5" customHeight="1" x14ac:dyDescent="0.25">
      <c r="B30" s="102" t="s">
        <v>10</v>
      </c>
      <c r="C30" s="102"/>
      <c r="D30" s="102"/>
      <c r="E30" s="97" t="s">
        <v>18</v>
      </c>
      <c r="F30" s="97"/>
      <c r="G30" s="97"/>
      <c r="H30" s="97"/>
    </row>
    <row r="31" spans="2:9" s="25" customFormat="1" ht="38.25" customHeight="1" x14ac:dyDescent="0.25">
      <c r="B31" s="102" t="s">
        <v>11</v>
      </c>
      <c r="C31" s="102"/>
      <c r="D31" s="102"/>
      <c r="E31" s="97"/>
      <c r="F31" s="97"/>
      <c r="G31" s="97"/>
      <c r="H31" s="97"/>
    </row>
    <row r="32" spans="2:9" s="25" customFormat="1" x14ac:dyDescent="0.25"/>
    <row r="33" spans="1:5" s="25" customFormat="1" x14ac:dyDescent="0.25"/>
    <row r="34" spans="1:5" s="25" customFormat="1" x14ac:dyDescent="0.25"/>
    <row r="35" spans="1:5" x14ac:dyDescent="0.25">
      <c r="A35" s="18"/>
      <c r="B35" s="18"/>
      <c r="C35" s="18"/>
      <c r="D35" s="18"/>
      <c r="E35" s="18"/>
    </row>
    <row r="36" spans="1:5" x14ac:dyDescent="0.25">
      <c r="A36" s="18"/>
      <c r="B36" s="18"/>
      <c r="C36" s="18"/>
      <c r="D36" s="18"/>
      <c r="E36" s="18"/>
    </row>
  </sheetData>
  <mergeCells count="15">
    <mergeCell ref="E31:H31"/>
    <mergeCell ref="B31:D31"/>
    <mergeCell ref="B30:D30"/>
    <mergeCell ref="B29:D29"/>
    <mergeCell ref="B27:C27"/>
    <mergeCell ref="F2:H2"/>
    <mergeCell ref="F4:H4"/>
    <mergeCell ref="F3:H3"/>
    <mergeCell ref="E29:H29"/>
    <mergeCell ref="E30:H30"/>
    <mergeCell ref="B3:C3"/>
    <mergeCell ref="B4:C4"/>
    <mergeCell ref="B9:H9"/>
    <mergeCell ref="B8:H8"/>
    <mergeCell ref="B7:H7"/>
  </mergeCells>
  <pageMargins left="0.25" right="0.25" top="0.75" bottom="0.75" header="0.3" footer="0.3"/>
  <pageSetup paperSize="9" scale="7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I36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.5703125" style="19" customWidth="1"/>
    <col min="3" max="3" width="44.7109375" style="14" customWidth="1"/>
    <col min="4" max="5" width="13.7109375" style="14" customWidth="1"/>
    <col min="6" max="6" width="15.2851562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1:9" ht="18.75" customHeight="1" x14ac:dyDescent="0.25">
      <c r="B1" s="15"/>
      <c r="C1" s="15"/>
      <c r="F1" s="16"/>
      <c r="G1" s="16"/>
      <c r="H1" s="16"/>
    </row>
    <row r="2" spans="1:9" x14ac:dyDescent="0.25">
      <c r="B2" s="15"/>
      <c r="C2" s="15"/>
      <c r="E2" s="28"/>
      <c r="F2" s="103" t="s">
        <v>100</v>
      </c>
      <c r="G2" s="103"/>
      <c r="H2" s="103"/>
      <c r="I2" s="18"/>
    </row>
    <row r="3" spans="1:9" ht="102.75" customHeight="1" x14ac:dyDescent="0.25">
      <c r="B3" s="105" t="s">
        <v>104</v>
      </c>
      <c r="C3" s="105"/>
      <c r="D3" s="17"/>
      <c r="F3" s="104" t="s">
        <v>319</v>
      </c>
      <c r="G3" s="104"/>
      <c r="H3" s="104"/>
      <c r="I3" s="16"/>
    </row>
    <row r="4" spans="1:9" ht="19.5" customHeight="1" x14ac:dyDescent="0.25">
      <c r="A4" s="103" t="s">
        <v>57</v>
      </c>
      <c r="B4" s="103"/>
      <c r="C4" s="103"/>
      <c r="E4" s="28"/>
      <c r="F4" s="103" t="s">
        <v>16</v>
      </c>
      <c r="G4" s="103"/>
      <c r="H4" s="103"/>
      <c r="I4" s="28"/>
    </row>
    <row r="5" spans="1:9" ht="19.5" customHeight="1" x14ac:dyDescent="0.25">
      <c r="B5" s="15"/>
      <c r="C5" s="15"/>
      <c r="F5" s="18"/>
      <c r="G5" s="18"/>
      <c r="H5" s="18"/>
    </row>
    <row r="6" spans="1:9" ht="19.5" customHeight="1" x14ac:dyDescent="0.25">
      <c r="B6" s="15"/>
      <c r="C6" s="15"/>
      <c r="F6" s="18"/>
      <c r="G6" s="18"/>
      <c r="H6" s="1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ht="15.7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ht="15.75" hidden="1" customHeight="1" x14ac:dyDescent="0.25">
      <c r="B9" s="14"/>
    </row>
    <row r="10" spans="1:9" ht="45" customHeight="1" x14ac:dyDescent="0.25">
      <c r="B10" s="99" t="s">
        <v>137</v>
      </c>
      <c r="C10" s="99"/>
      <c r="D10" s="99"/>
      <c r="E10" s="99"/>
      <c r="F10" s="99"/>
      <c r="G10" s="99"/>
      <c r="H10" s="99"/>
      <c r="I10" s="16"/>
    </row>
    <row r="11" spans="1:9" ht="20.25" customHeight="1" x14ac:dyDescent="0.25"/>
    <row r="12" spans="1:9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218</v>
      </c>
      <c r="G12" s="35" t="s">
        <v>213</v>
      </c>
      <c r="H12" s="35" t="s">
        <v>115</v>
      </c>
      <c r="I12" s="53"/>
    </row>
    <row r="13" spans="1:9" x14ac:dyDescent="0.25">
      <c r="B13" s="20">
        <v>1</v>
      </c>
      <c r="C13" s="22" t="s">
        <v>221</v>
      </c>
      <c r="D13" s="31">
        <v>1</v>
      </c>
      <c r="E13" s="31">
        <v>8071</v>
      </c>
      <c r="F13" s="31">
        <f t="shared" ref="F13:F14" si="0">E13*110%</f>
        <v>8878.1</v>
      </c>
      <c r="G13" s="31">
        <f t="shared" ref="G13:G14" si="1">D13*F13</f>
        <v>8878.1</v>
      </c>
      <c r="H13" s="74" t="s">
        <v>266</v>
      </c>
      <c r="I13" s="24"/>
    </row>
    <row r="14" spans="1:9" x14ac:dyDescent="0.25">
      <c r="B14" s="20">
        <v>2</v>
      </c>
      <c r="C14" s="22" t="s">
        <v>203</v>
      </c>
      <c r="D14" s="31">
        <v>1</v>
      </c>
      <c r="E14" s="31">
        <v>6133</v>
      </c>
      <c r="F14" s="31">
        <f t="shared" si="0"/>
        <v>6746.3</v>
      </c>
      <c r="G14" s="31">
        <f t="shared" si="1"/>
        <v>6746.3</v>
      </c>
      <c r="H14" s="74" t="s">
        <v>168</v>
      </c>
      <c r="I14" s="24"/>
    </row>
    <row r="15" spans="1:9" x14ac:dyDescent="0.25">
      <c r="B15" s="20">
        <v>3</v>
      </c>
      <c r="C15" s="22" t="s">
        <v>222</v>
      </c>
      <c r="D15" s="23">
        <v>6.55</v>
      </c>
      <c r="E15" s="31">
        <v>7001</v>
      </c>
      <c r="F15" s="31">
        <f t="shared" ref="F15:F17" si="2">E15*110%</f>
        <v>7701.1</v>
      </c>
      <c r="G15" s="31">
        <f t="shared" ref="G15:G17" si="3">D15*F15</f>
        <v>50442.205000000002</v>
      </c>
      <c r="H15" s="74" t="s">
        <v>169</v>
      </c>
      <c r="I15" s="24"/>
    </row>
    <row r="16" spans="1:9" x14ac:dyDescent="0.25">
      <c r="B16" s="20">
        <v>4</v>
      </c>
      <c r="C16" s="22" t="s">
        <v>223</v>
      </c>
      <c r="D16" s="31">
        <v>1</v>
      </c>
      <c r="E16" s="31">
        <v>7001</v>
      </c>
      <c r="F16" s="31">
        <f t="shared" si="2"/>
        <v>7701.1</v>
      </c>
      <c r="G16" s="31">
        <f t="shared" si="3"/>
        <v>7701.1</v>
      </c>
      <c r="H16" s="74" t="s">
        <v>169</v>
      </c>
      <c r="I16" s="24"/>
    </row>
    <row r="17" spans="1:9" x14ac:dyDescent="0.25">
      <c r="B17" s="20">
        <v>5</v>
      </c>
      <c r="C17" s="22" t="s">
        <v>224</v>
      </c>
      <c r="D17" s="85">
        <v>0.5</v>
      </c>
      <c r="E17" s="31">
        <v>7001</v>
      </c>
      <c r="F17" s="31">
        <f t="shared" si="2"/>
        <v>7701.1</v>
      </c>
      <c r="G17" s="31">
        <f t="shared" si="3"/>
        <v>3850.55</v>
      </c>
      <c r="H17" s="74" t="s">
        <v>169</v>
      </c>
      <c r="I17" s="24"/>
    </row>
    <row r="18" spans="1:9" x14ac:dyDescent="0.25">
      <c r="B18" s="20">
        <v>6</v>
      </c>
      <c r="C18" s="22" t="s">
        <v>225</v>
      </c>
      <c r="D18" s="31">
        <v>1</v>
      </c>
      <c r="E18" s="31">
        <v>5005</v>
      </c>
      <c r="F18" s="31"/>
      <c r="G18" s="31">
        <f t="shared" ref="G18" si="4">D18*E18</f>
        <v>5005</v>
      </c>
      <c r="H18" s="74" t="s">
        <v>172</v>
      </c>
      <c r="I18" s="24"/>
    </row>
    <row r="19" spans="1:9" x14ac:dyDescent="0.25">
      <c r="B19" s="20">
        <v>7</v>
      </c>
      <c r="C19" s="22" t="s">
        <v>226</v>
      </c>
      <c r="D19" s="31">
        <v>1</v>
      </c>
      <c r="E19" s="31">
        <v>4745</v>
      </c>
      <c r="F19" s="31"/>
      <c r="G19" s="31">
        <f t="shared" ref="G19:G24" si="5">D19*E19</f>
        <v>4745</v>
      </c>
      <c r="H19" s="74" t="s">
        <v>174</v>
      </c>
      <c r="I19" s="24"/>
    </row>
    <row r="20" spans="1:9" ht="31.5" x14ac:dyDescent="0.25">
      <c r="B20" s="20">
        <v>8</v>
      </c>
      <c r="C20" s="22" t="s">
        <v>180</v>
      </c>
      <c r="D20" s="85">
        <v>0.5</v>
      </c>
      <c r="E20" s="31">
        <v>3934</v>
      </c>
      <c r="F20" s="31"/>
      <c r="G20" s="31">
        <f t="shared" si="5"/>
        <v>1967</v>
      </c>
      <c r="H20" s="74" t="s">
        <v>171</v>
      </c>
      <c r="I20" s="24"/>
    </row>
    <row r="21" spans="1:9" x14ac:dyDescent="0.25">
      <c r="B21" s="20">
        <v>9</v>
      </c>
      <c r="C21" s="22" t="s">
        <v>146</v>
      </c>
      <c r="D21" s="31">
        <v>2</v>
      </c>
      <c r="E21" s="31">
        <v>4195</v>
      </c>
      <c r="F21" s="31"/>
      <c r="G21" s="31">
        <f t="shared" si="5"/>
        <v>8390</v>
      </c>
      <c r="H21" s="74" t="s">
        <v>173</v>
      </c>
      <c r="I21" s="24"/>
    </row>
    <row r="22" spans="1:9" x14ac:dyDescent="0.25">
      <c r="B22" s="20">
        <v>10</v>
      </c>
      <c r="C22" s="22" t="s">
        <v>3</v>
      </c>
      <c r="D22" s="85">
        <v>0.5</v>
      </c>
      <c r="E22" s="67">
        <v>2893</v>
      </c>
      <c r="F22" s="31"/>
      <c r="G22" s="31">
        <f t="shared" si="5"/>
        <v>1446.5</v>
      </c>
      <c r="H22" s="74" t="s">
        <v>164</v>
      </c>
      <c r="I22" s="24"/>
    </row>
    <row r="23" spans="1:9" ht="31.5" x14ac:dyDescent="0.25">
      <c r="B23" s="20">
        <v>12</v>
      </c>
      <c r="C23" s="22" t="s">
        <v>65</v>
      </c>
      <c r="D23" s="85">
        <v>0.5</v>
      </c>
      <c r="E23" s="31">
        <v>3934</v>
      </c>
      <c r="F23" s="31"/>
      <c r="G23" s="31">
        <f t="shared" si="5"/>
        <v>1967</v>
      </c>
      <c r="H23" s="74" t="s">
        <v>171</v>
      </c>
      <c r="I23" s="24"/>
    </row>
    <row r="24" spans="1:9" x14ac:dyDescent="0.25">
      <c r="B24" s="20">
        <v>11</v>
      </c>
      <c r="C24" s="22" t="s">
        <v>227</v>
      </c>
      <c r="D24" s="85">
        <v>4.0999999999999996</v>
      </c>
      <c r="E24" s="31">
        <v>4195</v>
      </c>
      <c r="F24" s="31"/>
      <c r="G24" s="31">
        <f t="shared" si="5"/>
        <v>17199.5</v>
      </c>
      <c r="H24" s="74" t="s">
        <v>176</v>
      </c>
      <c r="I24" s="24"/>
    </row>
    <row r="25" spans="1:9" s="34" customFormat="1" x14ac:dyDescent="0.25">
      <c r="B25" s="100" t="s">
        <v>8</v>
      </c>
      <c r="C25" s="101"/>
      <c r="D25" s="36">
        <f>SUM(D13:D24)</f>
        <v>19.649999999999999</v>
      </c>
      <c r="E25" s="65">
        <f t="shared" ref="E25" si="6">SUM(E13:E24)</f>
        <v>64108</v>
      </c>
      <c r="F25" s="65"/>
      <c r="G25" s="65">
        <f>SUM(G13:G24)</f>
        <v>118338.25500000002</v>
      </c>
      <c r="H25" s="75"/>
      <c r="I25" s="42"/>
    </row>
    <row r="26" spans="1:9" s="34" customFormat="1" x14ac:dyDescent="0.25">
      <c r="B26" s="53"/>
      <c r="C26" s="53"/>
      <c r="D26" s="56"/>
      <c r="E26" s="56"/>
      <c r="F26" s="56"/>
      <c r="G26" s="56"/>
      <c r="H26" s="56"/>
      <c r="I26" s="42"/>
    </row>
    <row r="27" spans="1:9" ht="42" customHeight="1" x14ac:dyDescent="0.25">
      <c r="A27" s="25"/>
      <c r="B27" s="102" t="s">
        <v>9</v>
      </c>
      <c r="C27" s="102"/>
      <c r="D27" s="102"/>
      <c r="E27" s="97" t="s">
        <v>17</v>
      </c>
      <c r="F27" s="97"/>
      <c r="G27" s="97"/>
      <c r="H27" s="97"/>
      <c r="I27" s="25"/>
    </row>
    <row r="28" spans="1:9" ht="33.75" customHeight="1" x14ac:dyDescent="0.25">
      <c r="A28" s="25"/>
      <c r="B28" s="102" t="s">
        <v>10</v>
      </c>
      <c r="C28" s="102"/>
      <c r="D28" s="102"/>
      <c r="E28" s="97" t="s">
        <v>18</v>
      </c>
      <c r="F28" s="97"/>
      <c r="G28" s="97"/>
      <c r="H28" s="97"/>
      <c r="I28" s="25"/>
    </row>
    <row r="29" spans="1:9" ht="37.5" customHeight="1" x14ac:dyDescent="0.25">
      <c r="A29" s="25"/>
      <c r="B29" s="102" t="s">
        <v>11</v>
      </c>
      <c r="C29" s="102"/>
      <c r="D29" s="102"/>
      <c r="E29" s="97"/>
      <c r="F29" s="97"/>
      <c r="G29" s="97"/>
      <c r="H29" s="97"/>
      <c r="I29" s="25"/>
    </row>
    <row r="30" spans="1:9" ht="15.75" customHeight="1" x14ac:dyDescent="0.25">
      <c r="A30" s="25"/>
      <c r="B30" s="25"/>
      <c r="C30" s="25"/>
      <c r="D30" s="25"/>
      <c r="E30" s="25"/>
      <c r="F30" s="25"/>
      <c r="G30" s="25"/>
      <c r="H30" s="25"/>
      <c r="I30" s="25"/>
    </row>
    <row r="31" spans="1:9" s="25" customFormat="1" x14ac:dyDescent="0.25"/>
    <row r="32" spans="1:9" s="25" customFormat="1" x14ac:dyDescent="0.25"/>
    <row r="33" spans="1:9" s="25" customFormat="1" x14ac:dyDescent="0.25">
      <c r="A33" s="18"/>
      <c r="B33" s="18"/>
      <c r="C33" s="18"/>
      <c r="D33" s="18"/>
      <c r="E33" s="18"/>
      <c r="F33" s="14"/>
      <c r="G33" s="14"/>
      <c r="H33" s="14"/>
      <c r="I33" s="14"/>
    </row>
    <row r="34" spans="1:9" s="25" customFormat="1" x14ac:dyDescent="0.25">
      <c r="A34" s="18"/>
      <c r="B34" s="18"/>
      <c r="C34" s="18"/>
      <c r="D34" s="18"/>
      <c r="E34" s="18"/>
      <c r="F34" s="14"/>
      <c r="G34" s="14"/>
      <c r="H34" s="14"/>
      <c r="I34" s="14"/>
    </row>
    <row r="35" spans="1:9" s="25" customFormat="1" x14ac:dyDescent="0.25">
      <c r="A35" s="14"/>
      <c r="B35" s="19"/>
      <c r="C35" s="14"/>
      <c r="D35" s="14"/>
      <c r="E35" s="14"/>
      <c r="F35" s="14"/>
      <c r="G35" s="14"/>
      <c r="H35" s="14"/>
      <c r="I35" s="14"/>
    </row>
    <row r="36" spans="1:9" s="25" customFormat="1" x14ac:dyDescent="0.25">
      <c r="A36" s="14"/>
      <c r="B36" s="19"/>
      <c r="C36" s="14"/>
      <c r="D36" s="14"/>
      <c r="E36" s="14"/>
      <c r="F36" s="14"/>
      <c r="G36" s="14"/>
      <c r="H36" s="14"/>
      <c r="I36" s="14"/>
    </row>
  </sheetData>
  <mergeCells count="15">
    <mergeCell ref="F2:H2"/>
    <mergeCell ref="F4:H4"/>
    <mergeCell ref="A4:C4"/>
    <mergeCell ref="B29:D29"/>
    <mergeCell ref="B28:D28"/>
    <mergeCell ref="B27:D27"/>
    <mergeCell ref="E27:H27"/>
    <mergeCell ref="E28:H28"/>
    <mergeCell ref="E29:H29"/>
    <mergeCell ref="B25:C25"/>
    <mergeCell ref="F3:H3"/>
    <mergeCell ref="B3:C3"/>
    <mergeCell ref="B10:H10"/>
    <mergeCell ref="B8:H8"/>
    <mergeCell ref="B7:H7"/>
  </mergeCells>
  <pageMargins left="0.25" right="0.25" top="0.75" bottom="0.75" header="0.3" footer="0.3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I41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7" style="19" customWidth="1"/>
    <col min="3" max="3" width="44.7109375" style="14" customWidth="1"/>
    <col min="4" max="5" width="13.7109375" style="14" customWidth="1"/>
    <col min="6" max="6" width="19.710937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1:9" ht="14.25" customHeight="1" x14ac:dyDescent="0.25">
      <c r="B1" s="15"/>
      <c r="C1" s="15"/>
      <c r="F1" s="16"/>
      <c r="G1" s="18"/>
      <c r="H1" s="18"/>
      <c r="I1" s="18"/>
    </row>
    <row r="2" spans="1:9" ht="16.5" customHeight="1" x14ac:dyDescent="0.25">
      <c r="B2" s="15"/>
      <c r="C2" s="15"/>
      <c r="E2" s="28"/>
      <c r="F2" s="103" t="s">
        <v>101</v>
      </c>
      <c r="G2" s="103"/>
      <c r="H2" s="103"/>
      <c r="I2" s="18"/>
    </row>
    <row r="3" spans="1:9" ht="86.25" customHeight="1" x14ac:dyDescent="0.25">
      <c r="B3" s="120" t="s">
        <v>104</v>
      </c>
      <c r="C3" s="120"/>
      <c r="D3" s="17"/>
      <c r="F3" s="104" t="s">
        <v>320</v>
      </c>
      <c r="G3" s="104"/>
      <c r="H3" s="104"/>
      <c r="I3" s="16"/>
    </row>
    <row r="4" spans="1:9" ht="15" customHeight="1" x14ac:dyDescent="0.25">
      <c r="A4" s="25"/>
      <c r="B4" s="119" t="s">
        <v>57</v>
      </c>
      <c r="C4" s="119"/>
      <c r="E4" s="28"/>
      <c r="F4" s="103" t="s">
        <v>16</v>
      </c>
      <c r="G4" s="103"/>
      <c r="H4" s="103"/>
      <c r="I4" s="28"/>
    </row>
    <row r="5" spans="1:9" ht="19.5" customHeight="1" x14ac:dyDescent="0.25">
      <c r="B5" s="15"/>
      <c r="C5" s="15"/>
      <c r="F5" s="18"/>
      <c r="G5" s="18"/>
      <c r="H5" s="18"/>
    </row>
    <row r="6" spans="1:9" ht="19.5" hidden="1" customHeight="1" x14ac:dyDescent="0.25">
      <c r="B6" s="15"/>
      <c r="C6" s="15"/>
      <c r="F6" s="18"/>
      <c r="G6" s="18"/>
      <c r="H6" s="1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x14ac:dyDescent="0.25">
      <c r="B9" s="14"/>
    </row>
    <row r="10" spans="1:9" ht="34.5" customHeight="1" x14ac:dyDescent="0.25">
      <c r="B10" s="99" t="s">
        <v>136</v>
      </c>
      <c r="C10" s="99"/>
      <c r="D10" s="99"/>
      <c r="E10" s="99"/>
      <c r="F10" s="99"/>
      <c r="G10" s="99"/>
      <c r="H10" s="99"/>
      <c r="I10" s="16"/>
    </row>
    <row r="11" spans="1:9" ht="16.5" customHeight="1" x14ac:dyDescent="0.25"/>
    <row r="12" spans="1:9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217</v>
      </c>
      <c r="G12" s="35" t="s">
        <v>213</v>
      </c>
      <c r="H12" s="35" t="s">
        <v>115</v>
      </c>
      <c r="I12" s="40"/>
    </row>
    <row r="13" spans="1:9" x14ac:dyDescent="0.25">
      <c r="B13" s="20">
        <v>1</v>
      </c>
      <c r="C13" s="22" t="s">
        <v>221</v>
      </c>
      <c r="D13" s="31">
        <v>1</v>
      </c>
      <c r="E13" s="31">
        <v>8071</v>
      </c>
      <c r="F13" s="31">
        <f t="shared" ref="F13:F14" si="0">E13*110%</f>
        <v>8878.1</v>
      </c>
      <c r="G13" s="31">
        <f t="shared" ref="G13:G14" si="1">D13*F13</f>
        <v>8878.1</v>
      </c>
      <c r="H13" s="74" t="s">
        <v>266</v>
      </c>
      <c r="I13" s="24"/>
    </row>
    <row r="14" spans="1:9" x14ac:dyDescent="0.25">
      <c r="B14" s="20">
        <v>2</v>
      </c>
      <c r="C14" s="22" t="s">
        <v>210</v>
      </c>
      <c r="D14" s="31">
        <v>1</v>
      </c>
      <c r="E14" s="31">
        <v>6133</v>
      </c>
      <c r="F14" s="31">
        <f t="shared" si="0"/>
        <v>6746.3</v>
      </c>
      <c r="G14" s="31">
        <f t="shared" si="1"/>
        <v>6746.3</v>
      </c>
      <c r="H14" s="74" t="s">
        <v>209</v>
      </c>
      <c r="I14" s="24"/>
    </row>
    <row r="15" spans="1:9" x14ac:dyDescent="0.25">
      <c r="B15" s="20">
        <v>3</v>
      </c>
      <c r="C15" s="22" t="s">
        <v>222</v>
      </c>
      <c r="D15" s="23">
        <v>14.05</v>
      </c>
      <c r="E15" s="31">
        <v>7001</v>
      </c>
      <c r="F15" s="31">
        <f t="shared" ref="F15:F20" si="2">E15*110%</f>
        <v>7701.1</v>
      </c>
      <c r="G15" s="31">
        <f t="shared" ref="G15:G20" si="3">D15*F15</f>
        <v>108200.45500000002</v>
      </c>
      <c r="H15" s="74" t="s">
        <v>169</v>
      </c>
      <c r="I15" s="32"/>
    </row>
    <row r="16" spans="1:9" x14ac:dyDescent="0.25">
      <c r="B16" s="20">
        <v>4</v>
      </c>
      <c r="C16" s="22" t="s">
        <v>223</v>
      </c>
      <c r="D16" s="31">
        <v>1</v>
      </c>
      <c r="E16" s="31">
        <v>7001</v>
      </c>
      <c r="F16" s="31">
        <f t="shared" si="2"/>
        <v>7701.1</v>
      </c>
      <c r="G16" s="31">
        <f t="shared" si="3"/>
        <v>7701.1</v>
      </c>
      <c r="H16" s="74" t="s">
        <v>169</v>
      </c>
      <c r="I16" s="24"/>
    </row>
    <row r="17" spans="1:9" x14ac:dyDescent="0.25">
      <c r="B17" s="20">
        <v>5</v>
      </c>
      <c r="C17" s="22" t="s">
        <v>237</v>
      </c>
      <c r="D17" s="31">
        <v>1</v>
      </c>
      <c r="E17" s="31">
        <v>7001</v>
      </c>
      <c r="F17" s="31">
        <f t="shared" si="2"/>
        <v>7701.1</v>
      </c>
      <c r="G17" s="31">
        <f t="shared" si="3"/>
        <v>7701.1</v>
      </c>
      <c r="H17" s="74" t="s">
        <v>169</v>
      </c>
      <c r="I17" s="24"/>
    </row>
    <row r="18" spans="1:9" x14ac:dyDescent="0.25">
      <c r="B18" s="20">
        <v>6</v>
      </c>
      <c r="C18" s="22" t="s">
        <v>203</v>
      </c>
      <c r="D18" s="31">
        <v>2</v>
      </c>
      <c r="E18" s="31">
        <v>6133</v>
      </c>
      <c r="F18" s="31">
        <f t="shared" si="2"/>
        <v>6746.3</v>
      </c>
      <c r="G18" s="31">
        <f t="shared" si="3"/>
        <v>13492.6</v>
      </c>
      <c r="H18" s="74" t="s">
        <v>168</v>
      </c>
      <c r="I18" s="24"/>
    </row>
    <row r="19" spans="1:9" x14ac:dyDescent="0.25">
      <c r="B19" s="20">
        <v>7</v>
      </c>
      <c r="C19" s="22" t="s">
        <v>224</v>
      </c>
      <c r="D19" s="31">
        <v>1</v>
      </c>
      <c r="E19" s="31">
        <v>7001</v>
      </c>
      <c r="F19" s="31">
        <f t="shared" si="2"/>
        <v>7701.1</v>
      </c>
      <c r="G19" s="31">
        <f t="shared" si="3"/>
        <v>7701.1</v>
      </c>
      <c r="H19" s="74" t="s">
        <v>169</v>
      </c>
      <c r="I19" s="24"/>
    </row>
    <row r="20" spans="1:9" x14ac:dyDescent="0.25">
      <c r="B20" s="20">
        <v>8</v>
      </c>
      <c r="C20" s="22" t="s">
        <v>238</v>
      </c>
      <c r="D20" s="31">
        <v>1</v>
      </c>
      <c r="E20" s="31">
        <v>6133</v>
      </c>
      <c r="F20" s="31">
        <f t="shared" si="2"/>
        <v>6746.3</v>
      </c>
      <c r="G20" s="31">
        <f t="shared" si="3"/>
        <v>6746.3</v>
      </c>
      <c r="H20" s="74" t="s">
        <v>168</v>
      </c>
      <c r="I20" s="24"/>
    </row>
    <row r="21" spans="1:9" x14ac:dyDescent="0.25">
      <c r="B21" s="20">
        <v>9</v>
      </c>
      <c r="C21" s="22" t="s">
        <v>225</v>
      </c>
      <c r="D21" s="85">
        <v>1.5</v>
      </c>
      <c r="E21" s="31">
        <v>5005</v>
      </c>
      <c r="F21" s="31"/>
      <c r="G21" s="31">
        <f t="shared" ref="G21:G28" si="4">D21*E21</f>
        <v>7507.5</v>
      </c>
      <c r="H21" s="74" t="s">
        <v>172</v>
      </c>
      <c r="I21" s="24"/>
    </row>
    <row r="22" spans="1:9" x14ac:dyDescent="0.25">
      <c r="B22" s="20">
        <v>10</v>
      </c>
      <c r="C22" s="22" t="s">
        <v>226</v>
      </c>
      <c r="D22" s="31">
        <v>1</v>
      </c>
      <c r="E22" s="31">
        <v>4379</v>
      </c>
      <c r="F22" s="31"/>
      <c r="G22" s="31">
        <f t="shared" si="4"/>
        <v>4379</v>
      </c>
      <c r="H22" s="74" t="s">
        <v>174</v>
      </c>
      <c r="I22" s="24"/>
    </row>
    <row r="23" spans="1:9" ht="31.5" x14ac:dyDescent="0.25">
      <c r="B23" s="20">
        <v>11</v>
      </c>
      <c r="C23" s="22" t="s">
        <v>267</v>
      </c>
      <c r="D23" s="31">
        <v>1</v>
      </c>
      <c r="E23" s="31">
        <v>3934</v>
      </c>
      <c r="F23" s="31"/>
      <c r="G23" s="31">
        <f t="shared" si="4"/>
        <v>3934</v>
      </c>
      <c r="H23" s="74" t="s">
        <v>171</v>
      </c>
      <c r="I23" s="24"/>
    </row>
    <row r="24" spans="1:9" x14ac:dyDescent="0.25">
      <c r="B24" s="20">
        <v>12</v>
      </c>
      <c r="C24" s="22" t="s">
        <v>228</v>
      </c>
      <c r="D24" s="31">
        <v>4</v>
      </c>
      <c r="E24" s="31">
        <v>3934</v>
      </c>
      <c r="F24" s="31"/>
      <c r="G24" s="31">
        <f t="shared" si="4"/>
        <v>15736</v>
      </c>
      <c r="H24" s="74" t="s">
        <v>171</v>
      </c>
      <c r="I24" s="24"/>
    </row>
    <row r="25" spans="1:9" x14ac:dyDescent="0.25">
      <c r="B25" s="20">
        <v>13</v>
      </c>
      <c r="C25" s="22" t="s">
        <v>146</v>
      </c>
      <c r="D25" s="31">
        <v>3</v>
      </c>
      <c r="E25" s="31">
        <v>4195</v>
      </c>
      <c r="F25" s="31"/>
      <c r="G25" s="31">
        <f t="shared" si="4"/>
        <v>12585</v>
      </c>
      <c r="H25" s="74" t="s">
        <v>173</v>
      </c>
      <c r="I25" s="24"/>
    </row>
    <row r="26" spans="1:9" x14ac:dyDescent="0.25">
      <c r="B26" s="20">
        <v>14</v>
      </c>
      <c r="C26" s="22" t="s">
        <v>3</v>
      </c>
      <c r="D26" s="31">
        <v>1</v>
      </c>
      <c r="E26" s="67">
        <v>2893</v>
      </c>
      <c r="F26" s="31"/>
      <c r="G26" s="31">
        <f t="shared" si="4"/>
        <v>2893</v>
      </c>
      <c r="H26" s="74" t="s">
        <v>164</v>
      </c>
      <c r="I26" s="24"/>
    </row>
    <row r="27" spans="1:9" x14ac:dyDescent="0.25">
      <c r="B27" s="20">
        <v>15</v>
      </c>
      <c r="C27" s="22" t="s">
        <v>147</v>
      </c>
      <c r="D27" s="85">
        <v>0.5</v>
      </c>
      <c r="E27" s="31">
        <v>3153</v>
      </c>
      <c r="F27" s="31"/>
      <c r="G27" s="31">
        <f t="shared" si="4"/>
        <v>1576.5</v>
      </c>
      <c r="H27" s="74" t="s">
        <v>164</v>
      </c>
      <c r="I27" s="24"/>
    </row>
    <row r="28" spans="1:9" x14ac:dyDescent="0.25">
      <c r="B28" s="20">
        <v>16</v>
      </c>
      <c r="C28" s="22" t="s">
        <v>211</v>
      </c>
      <c r="D28" s="85">
        <v>9.1999999999999993</v>
      </c>
      <c r="E28" s="31">
        <v>4195</v>
      </c>
      <c r="F28" s="31"/>
      <c r="G28" s="31">
        <f t="shared" si="4"/>
        <v>38594</v>
      </c>
      <c r="H28" s="74" t="s">
        <v>176</v>
      </c>
      <c r="I28" s="24"/>
    </row>
    <row r="29" spans="1:9" s="34" customFormat="1" x14ac:dyDescent="0.25">
      <c r="B29" s="100" t="s">
        <v>8</v>
      </c>
      <c r="C29" s="101"/>
      <c r="D29" s="36">
        <f>SUM(D13:D28)</f>
        <v>43.25</v>
      </c>
      <c r="E29" s="65">
        <f>SUM(E13:E28)</f>
        <v>86162</v>
      </c>
      <c r="F29" s="65"/>
      <c r="G29" s="65">
        <f>SUM(G13:G28)</f>
        <v>254372.05500000002</v>
      </c>
      <c r="H29" s="36"/>
      <c r="I29" s="38"/>
    </row>
    <row r="30" spans="1:9" x14ac:dyDescent="0.25">
      <c r="B30" s="21"/>
      <c r="C30" s="21"/>
      <c r="D30" s="55"/>
      <c r="E30" s="55"/>
      <c r="F30" s="50"/>
      <c r="G30" s="55"/>
      <c r="H30" s="55"/>
      <c r="I30" s="32"/>
    </row>
    <row r="31" spans="1:9" x14ac:dyDescent="0.25">
      <c r="B31" s="4"/>
      <c r="C31" s="71" t="s">
        <v>313</v>
      </c>
      <c r="D31" s="40"/>
      <c r="E31" s="40"/>
      <c r="F31" s="40"/>
      <c r="G31" s="40"/>
      <c r="H31" s="40"/>
      <c r="I31" s="32"/>
    </row>
    <row r="32" spans="1:9" ht="42.75" customHeight="1" x14ac:dyDescent="0.25">
      <c r="A32" s="25"/>
      <c r="B32" s="102" t="s">
        <v>9</v>
      </c>
      <c r="C32" s="102"/>
      <c r="D32" s="102"/>
      <c r="E32" s="97" t="s">
        <v>22</v>
      </c>
      <c r="F32" s="97"/>
      <c r="G32" s="97"/>
      <c r="H32" s="97"/>
      <c r="I32" s="25"/>
    </row>
    <row r="33" spans="1:9" ht="40.5" customHeight="1" x14ac:dyDescent="0.25">
      <c r="A33" s="25"/>
      <c r="B33" s="102" t="s">
        <v>10</v>
      </c>
      <c r="C33" s="102"/>
      <c r="D33" s="102"/>
      <c r="E33" s="97" t="s">
        <v>18</v>
      </c>
      <c r="F33" s="97"/>
      <c r="G33" s="97"/>
      <c r="H33" s="97"/>
      <c r="I33" s="25"/>
    </row>
    <row r="34" spans="1:9" ht="31.5" customHeight="1" x14ac:dyDescent="0.25">
      <c r="A34" s="25"/>
      <c r="B34" s="102" t="s">
        <v>11</v>
      </c>
      <c r="C34" s="102"/>
      <c r="D34" s="102"/>
      <c r="E34" s="97"/>
      <c r="F34" s="97"/>
      <c r="G34" s="97"/>
      <c r="H34" s="97"/>
      <c r="I34" s="25"/>
    </row>
    <row r="35" spans="1:9" ht="15.75" customHeight="1" x14ac:dyDescent="0.25">
      <c r="A35" s="25"/>
      <c r="B35" s="25"/>
      <c r="C35" s="25"/>
      <c r="D35" s="25"/>
      <c r="E35" s="25"/>
      <c r="F35" s="25"/>
      <c r="G35" s="25"/>
      <c r="H35" s="25"/>
      <c r="I35" s="25"/>
    </row>
    <row r="36" spans="1:9" s="25" customFormat="1" x14ac:dyDescent="0.25"/>
    <row r="37" spans="1:9" s="25" customFormat="1" x14ac:dyDescent="0.25"/>
    <row r="38" spans="1:9" s="25" customFormat="1" x14ac:dyDescent="0.25">
      <c r="A38" s="18"/>
      <c r="B38" s="18"/>
      <c r="C38" s="18"/>
      <c r="D38" s="18"/>
      <c r="E38" s="18"/>
      <c r="F38" s="14"/>
      <c r="G38" s="14"/>
      <c r="H38" s="14"/>
      <c r="I38" s="14"/>
    </row>
    <row r="39" spans="1:9" s="25" customFormat="1" x14ac:dyDescent="0.25">
      <c r="A39" s="18"/>
      <c r="B39" s="18"/>
      <c r="C39" s="18"/>
      <c r="D39" s="18"/>
      <c r="E39" s="18"/>
      <c r="F39" s="14"/>
      <c r="G39" s="14"/>
      <c r="H39" s="14"/>
      <c r="I39" s="14"/>
    </row>
    <row r="40" spans="1:9" s="25" customFormat="1" x14ac:dyDescent="0.25">
      <c r="A40" s="14"/>
      <c r="B40" s="19"/>
      <c r="C40" s="14"/>
      <c r="D40" s="14"/>
      <c r="E40" s="14"/>
      <c r="F40" s="14"/>
      <c r="G40" s="14"/>
      <c r="H40" s="14"/>
      <c r="I40" s="14"/>
    </row>
    <row r="41" spans="1:9" s="25" customFormat="1" x14ac:dyDescent="0.25">
      <c r="A41" s="14"/>
      <c r="B41" s="19"/>
      <c r="C41" s="14"/>
      <c r="D41" s="14"/>
      <c r="E41" s="14"/>
      <c r="F41" s="14"/>
      <c r="G41" s="14"/>
      <c r="H41" s="14"/>
      <c r="I41" s="14"/>
    </row>
  </sheetData>
  <mergeCells count="15">
    <mergeCell ref="E33:H33"/>
    <mergeCell ref="E34:H34"/>
    <mergeCell ref="F2:H2"/>
    <mergeCell ref="F4:H4"/>
    <mergeCell ref="B4:C4"/>
    <mergeCell ref="B32:D32"/>
    <mergeCell ref="B33:D33"/>
    <mergeCell ref="B34:D34"/>
    <mergeCell ref="B29:C29"/>
    <mergeCell ref="F3:H3"/>
    <mergeCell ref="B3:C3"/>
    <mergeCell ref="B10:H10"/>
    <mergeCell ref="B8:H8"/>
    <mergeCell ref="B7:H7"/>
    <mergeCell ref="E32:H32"/>
  </mergeCells>
  <pageMargins left="0.25" right="0.25" top="0.75" bottom="0.75" header="0.3" footer="0.3"/>
  <pageSetup paperSize="9" scale="7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J34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9.8554687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7.28515625" style="14" customWidth="1"/>
    <col min="10" max="16384" width="9.140625" style="14"/>
  </cols>
  <sheetData>
    <row r="1" spans="1:10" ht="18" customHeight="1" x14ac:dyDescent="0.25">
      <c r="B1" s="15"/>
      <c r="C1" s="15"/>
      <c r="E1" s="16"/>
      <c r="G1" s="16"/>
      <c r="H1" s="16"/>
    </row>
    <row r="2" spans="1:10" ht="16.5" customHeight="1" x14ac:dyDescent="0.25">
      <c r="B2" s="15"/>
      <c r="C2" s="15"/>
      <c r="E2" s="18"/>
      <c r="F2" s="104" t="s">
        <v>360</v>
      </c>
      <c r="G2" s="104"/>
      <c r="H2" s="104"/>
      <c r="I2" s="16"/>
    </row>
    <row r="3" spans="1:10" ht="87" customHeight="1" x14ac:dyDescent="0.25">
      <c r="B3" s="105" t="s">
        <v>104</v>
      </c>
      <c r="C3" s="105"/>
      <c r="D3" s="17"/>
      <c r="E3" s="18"/>
      <c r="F3" s="104" t="s">
        <v>321</v>
      </c>
      <c r="G3" s="104"/>
      <c r="H3" s="104"/>
      <c r="I3" s="16"/>
    </row>
    <row r="4" spans="1:10" ht="21.75" customHeight="1" x14ac:dyDescent="0.25">
      <c r="A4" s="103" t="s">
        <v>57</v>
      </c>
      <c r="B4" s="103"/>
      <c r="C4" s="103"/>
      <c r="E4" s="18"/>
      <c r="F4" s="103" t="s">
        <v>16</v>
      </c>
      <c r="G4" s="103"/>
      <c r="H4" s="103"/>
      <c r="I4" s="18"/>
    </row>
    <row r="5" spans="1:10" ht="13.5" customHeight="1" x14ac:dyDescent="0.25">
      <c r="B5" s="15"/>
      <c r="C5" s="15"/>
      <c r="E5" s="18"/>
      <c r="F5" s="18"/>
      <c r="G5" s="18"/>
      <c r="H5" s="18"/>
    </row>
    <row r="6" spans="1:10" ht="13.5" customHeight="1" x14ac:dyDescent="0.25">
      <c r="B6" s="15"/>
      <c r="C6" s="15"/>
      <c r="E6" s="18"/>
      <c r="F6" s="18"/>
      <c r="G6" s="18"/>
      <c r="H6" s="18"/>
    </row>
    <row r="7" spans="1:10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10" ht="16.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10" ht="15.75" hidden="1" customHeight="1" x14ac:dyDescent="0.25">
      <c r="B9" s="14"/>
    </row>
    <row r="10" spans="1:10" ht="45.75" customHeight="1" x14ac:dyDescent="0.25">
      <c r="B10" s="99" t="s">
        <v>135</v>
      </c>
      <c r="C10" s="99"/>
      <c r="D10" s="99"/>
      <c r="E10" s="99"/>
      <c r="F10" s="99"/>
      <c r="G10" s="99"/>
      <c r="H10" s="99"/>
      <c r="I10" s="16"/>
    </row>
    <row r="11" spans="1:10" ht="16.5" customHeight="1" x14ac:dyDescent="0.25"/>
    <row r="12" spans="1:10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215</v>
      </c>
      <c r="G12" s="35" t="s">
        <v>213</v>
      </c>
      <c r="H12" s="35" t="s">
        <v>115</v>
      </c>
      <c r="I12" s="40"/>
      <c r="J12" s="58"/>
    </row>
    <row r="13" spans="1:10" x14ac:dyDescent="0.25">
      <c r="B13" s="20">
        <v>1</v>
      </c>
      <c r="C13" s="22" t="s">
        <v>221</v>
      </c>
      <c r="D13" s="31">
        <v>1</v>
      </c>
      <c r="E13" s="31">
        <v>8071</v>
      </c>
      <c r="F13" s="31">
        <f t="shared" ref="F13:F15" si="0">E13*110%</f>
        <v>8878.1</v>
      </c>
      <c r="G13" s="31">
        <f t="shared" ref="G13:G14" si="1">D13*F13</f>
        <v>8878.1</v>
      </c>
      <c r="H13" s="74" t="s">
        <v>266</v>
      </c>
      <c r="I13" s="24"/>
      <c r="J13" s="54"/>
    </row>
    <row r="14" spans="1:10" x14ac:dyDescent="0.25">
      <c r="B14" s="20">
        <v>2</v>
      </c>
      <c r="C14" s="22" t="s">
        <v>149</v>
      </c>
      <c r="D14" s="85">
        <v>0.5</v>
      </c>
      <c r="E14" s="31">
        <v>6133</v>
      </c>
      <c r="F14" s="31">
        <f t="shared" ref="F14" si="2">E14*110%</f>
        <v>6746.3</v>
      </c>
      <c r="G14" s="31">
        <f t="shared" si="1"/>
        <v>3373.15</v>
      </c>
      <c r="H14" s="74" t="s">
        <v>168</v>
      </c>
      <c r="I14" s="24"/>
      <c r="J14" s="54"/>
    </row>
    <row r="15" spans="1:10" x14ac:dyDescent="0.25">
      <c r="B15" s="20">
        <v>3</v>
      </c>
      <c r="C15" s="22" t="s">
        <v>222</v>
      </c>
      <c r="D15" s="23">
        <v>2.75</v>
      </c>
      <c r="E15" s="31">
        <v>7001</v>
      </c>
      <c r="F15" s="31">
        <f t="shared" si="0"/>
        <v>7701.1</v>
      </c>
      <c r="G15" s="31">
        <f t="shared" ref="G15" si="3">D15*F15</f>
        <v>21178.025000000001</v>
      </c>
      <c r="H15" s="74" t="s">
        <v>169</v>
      </c>
      <c r="I15" s="32"/>
      <c r="J15" s="54"/>
    </row>
    <row r="16" spans="1:10" x14ac:dyDescent="0.25">
      <c r="B16" s="20">
        <v>4</v>
      </c>
      <c r="C16" s="22" t="s">
        <v>225</v>
      </c>
      <c r="D16" s="31">
        <v>1</v>
      </c>
      <c r="E16" s="31">
        <v>5005</v>
      </c>
      <c r="F16" s="31"/>
      <c r="G16" s="31">
        <f t="shared" ref="G16" si="4">D16*E16</f>
        <v>5005</v>
      </c>
      <c r="H16" s="74" t="s">
        <v>172</v>
      </c>
      <c r="I16" s="24"/>
      <c r="J16" s="54"/>
    </row>
    <row r="17" spans="1:10" x14ac:dyDescent="0.25">
      <c r="B17" s="20">
        <v>5</v>
      </c>
      <c r="C17" s="22" t="s">
        <v>231</v>
      </c>
      <c r="D17" s="85">
        <v>0.5</v>
      </c>
      <c r="E17" s="31">
        <v>4745</v>
      </c>
      <c r="F17" s="31"/>
      <c r="G17" s="31">
        <f t="shared" ref="G17:G22" si="5">D17*E17</f>
        <v>2372.5</v>
      </c>
      <c r="H17" s="74" t="s">
        <v>174</v>
      </c>
      <c r="I17" s="24"/>
      <c r="J17" s="54"/>
    </row>
    <row r="18" spans="1:10" x14ac:dyDescent="0.25">
      <c r="B18" s="20">
        <v>6</v>
      </c>
      <c r="C18" s="22" t="s">
        <v>228</v>
      </c>
      <c r="D18" s="31">
        <v>4</v>
      </c>
      <c r="E18" s="31">
        <v>3934</v>
      </c>
      <c r="F18" s="31"/>
      <c r="G18" s="31">
        <f t="shared" si="5"/>
        <v>15736</v>
      </c>
      <c r="H18" s="74" t="s">
        <v>171</v>
      </c>
      <c r="I18" s="24"/>
      <c r="J18" s="54"/>
    </row>
    <row r="19" spans="1:10" x14ac:dyDescent="0.25">
      <c r="B19" s="20">
        <v>7</v>
      </c>
      <c r="C19" s="22" t="s">
        <v>146</v>
      </c>
      <c r="D19" s="85">
        <v>1.5</v>
      </c>
      <c r="E19" s="31">
        <v>4195</v>
      </c>
      <c r="F19" s="31"/>
      <c r="G19" s="31">
        <f t="shared" si="5"/>
        <v>6292.5</v>
      </c>
      <c r="H19" s="74" t="s">
        <v>173</v>
      </c>
      <c r="I19" s="24"/>
      <c r="J19" s="54"/>
    </row>
    <row r="20" spans="1:10" x14ac:dyDescent="0.25">
      <c r="B20" s="20">
        <v>8</v>
      </c>
      <c r="C20" s="22" t="s">
        <v>3</v>
      </c>
      <c r="D20" s="85">
        <v>0.5</v>
      </c>
      <c r="E20" s="67">
        <v>2893</v>
      </c>
      <c r="F20" s="31"/>
      <c r="G20" s="31">
        <f t="shared" si="5"/>
        <v>1446.5</v>
      </c>
      <c r="H20" s="74" t="s">
        <v>164</v>
      </c>
      <c r="I20" s="24"/>
      <c r="J20" s="54"/>
    </row>
    <row r="21" spans="1:10" x14ac:dyDescent="0.25">
      <c r="B21" s="20">
        <v>9</v>
      </c>
      <c r="C21" s="22" t="s">
        <v>230</v>
      </c>
      <c r="D21" s="85">
        <v>0.5</v>
      </c>
      <c r="E21" s="31">
        <v>2893</v>
      </c>
      <c r="F21" s="31"/>
      <c r="G21" s="31">
        <f t="shared" si="5"/>
        <v>1446.5</v>
      </c>
      <c r="H21" s="74" t="s">
        <v>164</v>
      </c>
      <c r="I21" s="24"/>
      <c r="J21" s="54"/>
    </row>
    <row r="22" spans="1:10" x14ac:dyDescent="0.25">
      <c r="B22" s="20">
        <v>10</v>
      </c>
      <c r="C22" s="22" t="s">
        <v>150</v>
      </c>
      <c r="D22" s="85">
        <v>2.1</v>
      </c>
      <c r="E22" s="31">
        <v>4195</v>
      </c>
      <c r="F22" s="31"/>
      <c r="G22" s="31">
        <f t="shared" si="5"/>
        <v>8809.5</v>
      </c>
      <c r="H22" s="74" t="s">
        <v>176</v>
      </c>
      <c r="I22" s="24"/>
      <c r="J22" s="54"/>
    </row>
    <row r="23" spans="1:10" s="34" customFormat="1" x14ac:dyDescent="0.25">
      <c r="B23" s="100" t="s">
        <v>8</v>
      </c>
      <c r="C23" s="101"/>
      <c r="D23" s="36">
        <f>SUM(D13:D22)</f>
        <v>14.35</v>
      </c>
      <c r="E23" s="65">
        <f t="shared" ref="E23:G23" si="6">SUM(E13:E22)</f>
        <v>49065</v>
      </c>
      <c r="F23" s="65"/>
      <c r="G23" s="65">
        <f t="shared" si="6"/>
        <v>74537.774999999994</v>
      </c>
      <c r="H23" s="75"/>
      <c r="I23" s="38"/>
      <c r="J23" s="58"/>
    </row>
    <row r="24" spans="1:10" x14ac:dyDescent="0.25">
      <c r="B24" s="4"/>
      <c r="C24" s="71" t="s">
        <v>312</v>
      </c>
      <c r="D24" s="40"/>
      <c r="E24" s="40"/>
      <c r="F24" s="40"/>
      <c r="G24" s="40"/>
      <c r="H24" s="40"/>
      <c r="I24" s="54"/>
      <c r="J24" s="54"/>
    </row>
    <row r="25" spans="1:10" ht="35.25" customHeight="1" x14ac:dyDescent="0.25">
      <c r="A25" s="25"/>
      <c r="B25" s="102" t="s">
        <v>9</v>
      </c>
      <c r="C25" s="102"/>
      <c r="D25" s="102"/>
      <c r="E25" s="102" t="s">
        <v>21</v>
      </c>
      <c r="F25" s="102"/>
      <c r="G25" s="102"/>
      <c r="H25" s="102"/>
      <c r="I25" s="25"/>
    </row>
    <row r="26" spans="1:10" ht="33" customHeight="1" x14ac:dyDescent="0.25">
      <c r="A26" s="25"/>
      <c r="B26" s="102" t="s">
        <v>10</v>
      </c>
      <c r="C26" s="102"/>
      <c r="D26" s="102"/>
      <c r="E26" s="102" t="s">
        <v>18</v>
      </c>
      <c r="F26" s="102"/>
      <c r="G26" s="102"/>
      <c r="H26" s="102"/>
      <c r="I26" s="25"/>
    </row>
    <row r="27" spans="1:10" ht="32.25" customHeight="1" x14ac:dyDescent="0.25">
      <c r="A27" s="25"/>
      <c r="B27" s="102" t="s">
        <v>11</v>
      </c>
      <c r="C27" s="102"/>
      <c r="D27" s="102"/>
      <c r="E27" s="102"/>
      <c r="F27" s="102"/>
      <c r="G27" s="102"/>
      <c r="H27" s="102"/>
      <c r="I27" s="25"/>
    </row>
    <row r="28" spans="1:10" ht="15.75" customHeight="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10" s="25" customFormat="1" x14ac:dyDescent="0.25"/>
    <row r="30" spans="1:10" s="25" customFormat="1" x14ac:dyDescent="0.25"/>
    <row r="31" spans="1:10" s="25" customFormat="1" x14ac:dyDescent="0.25">
      <c r="A31" s="18"/>
      <c r="B31" s="18"/>
      <c r="C31" s="18"/>
      <c r="D31" s="18"/>
      <c r="E31" s="14"/>
      <c r="F31" s="14"/>
      <c r="G31" s="14"/>
      <c r="H31" s="14"/>
      <c r="I31" s="14"/>
    </row>
    <row r="32" spans="1:10" s="25" customFormat="1" x14ac:dyDescent="0.25">
      <c r="A32" s="18"/>
      <c r="B32" s="18"/>
      <c r="C32" s="18"/>
      <c r="D32" s="18"/>
      <c r="E32" s="14"/>
      <c r="F32" s="14"/>
      <c r="G32" s="14"/>
      <c r="H32" s="14"/>
      <c r="I32" s="14"/>
    </row>
    <row r="33" spans="1:9" s="25" customFormat="1" x14ac:dyDescent="0.25">
      <c r="A33" s="14"/>
      <c r="B33" s="19"/>
      <c r="C33" s="14"/>
      <c r="D33" s="14"/>
      <c r="E33" s="14"/>
      <c r="F33" s="14"/>
      <c r="G33" s="14"/>
      <c r="H33" s="14"/>
      <c r="I33" s="14"/>
    </row>
    <row r="34" spans="1:9" s="25" customFormat="1" x14ac:dyDescent="0.25">
      <c r="A34" s="14"/>
      <c r="B34" s="19"/>
      <c r="C34" s="14"/>
      <c r="D34" s="14"/>
      <c r="E34" s="14"/>
      <c r="F34" s="14"/>
      <c r="G34" s="14"/>
      <c r="H34" s="14"/>
      <c r="I34" s="14"/>
    </row>
  </sheetData>
  <mergeCells count="15">
    <mergeCell ref="B27:D27"/>
    <mergeCell ref="E27:H27"/>
    <mergeCell ref="B25:D25"/>
    <mergeCell ref="E25:H25"/>
    <mergeCell ref="F2:H2"/>
    <mergeCell ref="F3:H3"/>
    <mergeCell ref="B26:D26"/>
    <mergeCell ref="E26:H26"/>
    <mergeCell ref="A4:C4"/>
    <mergeCell ref="F4:H4"/>
    <mergeCell ref="B23:C23"/>
    <mergeCell ref="B3:C3"/>
    <mergeCell ref="B10:H10"/>
    <mergeCell ref="B8:H8"/>
    <mergeCell ref="B7:H7"/>
  </mergeCells>
  <pageMargins left="0.25" right="0.25" top="0.75" bottom="0.75" header="0.3" footer="0.3"/>
  <pageSetup paperSize="9" scale="76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J34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.2851562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10" ht="19.5" customHeight="1" x14ac:dyDescent="0.25">
      <c r="B1" s="15"/>
      <c r="C1" s="15"/>
      <c r="E1" s="16"/>
      <c r="G1" s="16"/>
      <c r="H1" s="16"/>
    </row>
    <row r="2" spans="2:10" ht="15.75" customHeight="1" x14ac:dyDescent="0.25">
      <c r="B2" s="15"/>
      <c r="C2" s="15"/>
      <c r="E2" s="18"/>
      <c r="F2" s="104" t="s">
        <v>361</v>
      </c>
      <c r="G2" s="104"/>
      <c r="H2" s="104"/>
      <c r="I2" s="16"/>
    </row>
    <row r="3" spans="2:10" ht="78.75" customHeight="1" x14ac:dyDescent="0.25">
      <c r="B3" s="105" t="s">
        <v>129</v>
      </c>
      <c r="C3" s="105"/>
      <c r="D3" s="17"/>
      <c r="F3" s="104" t="s">
        <v>352</v>
      </c>
      <c r="G3" s="104"/>
      <c r="H3" s="104"/>
      <c r="I3" s="16"/>
    </row>
    <row r="4" spans="2:10" ht="18" customHeight="1" x14ac:dyDescent="0.25">
      <c r="B4" s="103" t="s">
        <v>57</v>
      </c>
      <c r="C4" s="103"/>
      <c r="E4" s="18"/>
      <c r="F4" s="103" t="s">
        <v>16</v>
      </c>
      <c r="G4" s="103"/>
      <c r="H4" s="103"/>
      <c r="I4" s="18"/>
    </row>
    <row r="5" spans="2:10" ht="16.5" customHeight="1" x14ac:dyDescent="0.25">
      <c r="B5" s="15"/>
      <c r="C5" s="15"/>
      <c r="E5" s="18"/>
      <c r="F5" s="18"/>
      <c r="G5" s="18"/>
      <c r="H5" s="18"/>
    </row>
    <row r="6" spans="2:10" ht="15.75" customHeight="1" x14ac:dyDescent="0.25">
      <c r="B6" s="15"/>
      <c r="C6" s="15"/>
      <c r="E6" s="18"/>
      <c r="F6" s="18"/>
      <c r="G6" s="18"/>
      <c r="H6" s="18"/>
    </row>
    <row r="7" spans="2:10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10" ht="1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10" ht="29.25" customHeight="1" x14ac:dyDescent="0.25">
      <c r="B9" s="99" t="s">
        <v>19</v>
      </c>
      <c r="C9" s="99"/>
      <c r="D9" s="99"/>
      <c r="E9" s="99"/>
      <c r="F9" s="99"/>
      <c r="G9" s="99"/>
      <c r="H9" s="99"/>
      <c r="I9" s="16"/>
    </row>
    <row r="10" spans="2:10" ht="18" customHeight="1" x14ac:dyDescent="0.25"/>
    <row r="11" spans="2:10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  <c r="J11" s="58"/>
    </row>
    <row r="12" spans="2:10" x14ac:dyDescent="0.25">
      <c r="B12" s="20">
        <v>1</v>
      </c>
      <c r="C12" s="22" t="s">
        <v>221</v>
      </c>
      <c r="D12" s="31">
        <v>1</v>
      </c>
      <c r="E12" s="31">
        <v>8071</v>
      </c>
      <c r="F12" s="31">
        <f t="shared" ref="F12:F14" si="0">E12*110%</f>
        <v>8878.1</v>
      </c>
      <c r="G12" s="31">
        <f t="shared" ref="G12:G13" si="1">D12*F12</f>
        <v>8878.1</v>
      </c>
      <c r="H12" s="74" t="s">
        <v>266</v>
      </c>
      <c r="I12" s="24"/>
      <c r="J12" s="54"/>
    </row>
    <row r="13" spans="2:10" x14ac:dyDescent="0.25">
      <c r="B13" s="20">
        <v>2</v>
      </c>
      <c r="C13" s="22" t="s">
        <v>149</v>
      </c>
      <c r="D13" s="23">
        <v>0.75</v>
      </c>
      <c r="E13" s="31">
        <v>6133</v>
      </c>
      <c r="F13" s="31">
        <f t="shared" ref="F13" si="2">E13*110%</f>
        <v>6746.3</v>
      </c>
      <c r="G13" s="31">
        <f t="shared" si="1"/>
        <v>5059.7250000000004</v>
      </c>
      <c r="H13" s="74" t="s">
        <v>168</v>
      </c>
      <c r="I13" s="24"/>
      <c r="J13" s="54"/>
    </row>
    <row r="14" spans="2:10" x14ac:dyDescent="0.25">
      <c r="B14" s="20">
        <v>3</v>
      </c>
      <c r="C14" s="22" t="s">
        <v>222</v>
      </c>
      <c r="D14" s="23">
        <v>4.75</v>
      </c>
      <c r="E14" s="31">
        <v>7001</v>
      </c>
      <c r="F14" s="31">
        <f t="shared" si="0"/>
        <v>7701.1</v>
      </c>
      <c r="G14" s="31">
        <f t="shared" ref="G14" si="3">D14*F14</f>
        <v>36580.224999999999</v>
      </c>
      <c r="H14" s="74" t="s">
        <v>169</v>
      </c>
      <c r="I14" s="32"/>
      <c r="J14" s="54"/>
    </row>
    <row r="15" spans="2:10" x14ac:dyDescent="0.25">
      <c r="B15" s="20">
        <v>4</v>
      </c>
      <c r="C15" s="22" t="s">
        <v>225</v>
      </c>
      <c r="D15" s="31">
        <v>1</v>
      </c>
      <c r="E15" s="31">
        <v>5005</v>
      </c>
      <c r="F15" s="31"/>
      <c r="G15" s="31">
        <f t="shared" ref="G15" si="4">D15*E15</f>
        <v>5005</v>
      </c>
      <c r="H15" s="74" t="s">
        <v>172</v>
      </c>
      <c r="I15" s="24"/>
      <c r="J15" s="54"/>
    </row>
    <row r="16" spans="2:10" x14ac:dyDescent="0.25">
      <c r="B16" s="20">
        <v>5</v>
      </c>
      <c r="C16" s="22" t="s">
        <v>231</v>
      </c>
      <c r="D16" s="85">
        <v>0.5</v>
      </c>
      <c r="E16" s="31">
        <v>4745</v>
      </c>
      <c r="F16" s="31"/>
      <c r="G16" s="31">
        <f t="shared" ref="G16:G21" si="5">D16*E16</f>
        <v>2372.5</v>
      </c>
      <c r="H16" s="74" t="s">
        <v>174</v>
      </c>
      <c r="I16" s="24"/>
      <c r="J16" s="54"/>
    </row>
    <row r="17" spans="1:10" ht="30.75" customHeight="1" x14ac:dyDescent="0.25">
      <c r="B17" s="20">
        <v>6</v>
      </c>
      <c r="C17" s="22" t="s">
        <v>228</v>
      </c>
      <c r="D17" s="31">
        <v>3</v>
      </c>
      <c r="E17" s="31">
        <v>3934</v>
      </c>
      <c r="F17" s="31"/>
      <c r="G17" s="31">
        <f t="shared" si="5"/>
        <v>11802</v>
      </c>
      <c r="H17" s="74" t="s">
        <v>171</v>
      </c>
      <c r="I17" s="24"/>
      <c r="J17" s="54"/>
    </row>
    <row r="18" spans="1:10" x14ac:dyDescent="0.25">
      <c r="B18" s="20">
        <v>7</v>
      </c>
      <c r="C18" s="22" t="s">
        <v>146</v>
      </c>
      <c r="D18" s="85">
        <v>1.5</v>
      </c>
      <c r="E18" s="31">
        <v>4195</v>
      </c>
      <c r="F18" s="31"/>
      <c r="G18" s="31">
        <f t="shared" si="5"/>
        <v>6292.5</v>
      </c>
      <c r="H18" s="74" t="s">
        <v>173</v>
      </c>
      <c r="I18" s="24"/>
      <c r="J18" s="54"/>
    </row>
    <row r="19" spans="1:10" x14ac:dyDescent="0.25">
      <c r="B19" s="20">
        <v>8</v>
      </c>
      <c r="C19" s="22" t="s">
        <v>3</v>
      </c>
      <c r="D19" s="85">
        <v>0.5</v>
      </c>
      <c r="E19" s="67">
        <v>2893</v>
      </c>
      <c r="F19" s="31"/>
      <c r="G19" s="31">
        <f t="shared" si="5"/>
        <v>1446.5</v>
      </c>
      <c r="H19" s="74" t="s">
        <v>164</v>
      </c>
      <c r="I19" s="24"/>
      <c r="J19" s="54"/>
    </row>
    <row r="20" spans="1:10" x14ac:dyDescent="0.25">
      <c r="B20" s="20">
        <v>9</v>
      </c>
      <c r="C20" s="22" t="s">
        <v>219</v>
      </c>
      <c r="D20" s="31">
        <v>2</v>
      </c>
      <c r="E20" s="31">
        <v>2893</v>
      </c>
      <c r="F20" s="31"/>
      <c r="G20" s="31">
        <f t="shared" si="5"/>
        <v>5786</v>
      </c>
      <c r="H20" s="74" t="s">
        <v>164</v>
      </c>
      <c r="I20" s="24"/>
      <c r="J20" s="54"/>
    </row>
    <row r="21" spans="1:10" x14ac:dyDescent="0.25">
      <c r="B21" s="20">
        <v>10</v>
      </c>
      <c r="C21" s="22" t="s">
        <v>150</v>
      </c>
      <c r="D21" s="85">
        <v>3.1</v>
      </c>
      <c r="E21" s="31">
        <v>4195</v>
      </c>
      <c r="F21" s="31"/>
      <c r="G21" s="31">
        <f t="shared" si="5"/>
        <v>13004.5</v>
      </c>
      <c r="H21" s="74" t="s">
        <v>176</v>
      </c>
      <c r="I21" s="24"/>
      <c r="J21" s="54"/>
    </row>
    <row r="22" spans="1:10" x14ac:dyDescent="0.25">
      <c r="B22" s="100" t="s">
        <v>8</v>
      </c>
      <c r="C22" s="101"/>
      <c r="D22" s="86">
        <f>SUM(D12:D21)</f>
        <v>18.100000000000001</v>
      </c>
      <c r="E22" s="65">
        <f t="shared" ref="E22:G22" si="6">SUM(E12:E21)</f>
        <v>49065</v>
      </c>
      <c r="F22" s="65"/>
      <c r="G22" s="65">
        <f t="shared" si="6"/>
        <v>96227.05</v>
      </c>
      <c r="H22" s="75"/>
      <c r="I22" s="32"/>
      <c r="J22" s="54"/>
    </row>
    <row r="23" spans="1:10" x14ac:dyDescent="0.25">
      <c r="B23" s="14"/>
      <c r="C23" s="19"/>
      <c r="F23" s="54"/>
      <c r="G23" s="54"/>
      <c r="H23" s="54"/>
      <c r="I23" s="54"/>
      <c r="J23" s="54"/>
    </row>
    <row r="24" spans="1:10" x14ac:dyDescent="0.25">
      <c r="B24" s="4"/>
      <c r="C24" s="71" t="s">
        <v>312</v>
      </c>
      <c r="D24" s="40"/>
      <c r="E24" s="40"/>
      <c r="F24" s="40"/>
      <c r="G24" s="40"/>
      <c r="H24" s="40"/>
      <c r="I24" s="54"/>
      <c r="J24" s="54"/>
    </row>
    <row r="25" spans="1:10" ht="43.5" customHeight="1" x14ac:dyDescent="0.25">
      <c r="A25" s="25"/>
      <c r="B25" s="102" t="s">
        <v>9</v>
      </c>
      <c r="C25" s="102"/>
      <c r="D25" s="102"/>
      <c r="E25" s="97" t="s">
        <v>20</v>
      </c>
      <c r="F25" s="97"/>
      <c r="G25" s="97"/>
      <c r="H25" s="97"/>
      <c r="I25" s="97"/>
    </row>
    <row r="26" spans="1:10" ht="39" customHeight="1" x14ac:dyDescent="0.25">
      <c r="A26" s="25"/>
      <c r="B26" s="102" t="s">
        <v>10</v>
      </c>
      <c r="C26" s="102"/>
      <c r="D26" s="102"/>
      <c r="E26" s="97" t="s">
        <v>18</v>
      </c>
      <c r="F26" s="97"/>
      <c r="G26" s="97"/>
      <c r="H26" s="97"/>
      <c r="I26" s="97"/>
    </row>
    <row r="27" spans="1:10" ht="37.5" customHeight="1" x14ac:dyDescent="0.25">
      <c r="A27" s="25"/>
      <c r="B27" s="102" t="s">
        <v>11</v>
      </c>
      <c r="C27" s="102"/>
      <c r="D27" s="102"/>
      <c r="E27" s="102"/>
      <c r="F27" s="102"/>
      <c r="G27" s="102"/>
      <c r="H27" s="102"/>
      <c r="I27" s="25"/>
    </row>
    <row r="28" spans="1:10" ht="15.75" customHeight="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10" s="25" customFormat="1" x14ac:dyDescent="0.25"/>
    <row r="30" spans="1:10" s="25" customFormat="1" x14ac:dyDescent="0.25"/>
    <row r="31" spans="1:10" s="25" customFormat="1" x14ac:dyDescent="0.25">
      <c r="A31" s="18"/>
      <c r="B31" s="18"/>
      <c r="C31" s="18"/>
      <c r="D31" s="18"/>
      <c r="E31" s="14"/>
      <c r="F31" s="14"/>
      <c r="G31" s="14"/>
      <c r="H31" s="14"/>
      <c r="I31" s="14"/>
    </row>
    <row r="32" spans="1:10" s="25" customFormat="1" x14ac:dyDescent="0.25">
      <c r="A32" s="18"/>
      <c r="B32" s="18"/>
      <c r="C32" s="18"/>
      <c r="D32" s="18"/>
      <c r="E32" s="14"/>
      <c r="F32" s="14"/>
      <c r="G32" s="14"/>
      <c r="H32" s="14"/>
      <c r="I32" s="14"/>
    </row>
    <row r="33" spans="1:9" s="25" customFormat="1" x14ac:dyDescent="0.25">
      <c r="A33" s="14"/>
      <c r="B33" s="19"/>
      <c r="C33" s="14"/>
      <c r="D33" s="14"/>
      <c r="E33" s="14"/>
      <c r="F33" s="14"/>
      <c r="G33" s="14"/>
      <c r="H33" s="14"/>
      <c r="I33" s="14"/>
    </row>
    <row r="34" spans="1:9" s="25" customFormat="1" x14ac:dyDescent="0.25">
      <c r="A34" s="14"/>
      <c r="B34" s="19"/>
      <c r="C34" s="14"/>
      <c r="D34" s="14"/>
      <c r="E34" s="14"/>
      <c r="F34" s="14"/>
      <c r="G34" s="14"/>
      <c r="H34" s="14"/>
      <c r="I34" s="14"/>
    </row>
  </sheetData>
  <mergeCells count="15">
    <mergeCell ref="B27:D27"/>
    <mergeCell ref="E27:H27"/>
    <mergeCell ref="B25:D25"/>
    <mergeCell ref="B26:D26"/>
    <mergeCell ref="E25:I25"/>
    <mergeCell ref="E26:I26"/>
    <mergeCell ref="F2:H2"/>
    <mergeCell ref="B4:C4"/>
    <mergeCell ref="F4:H4"/>
    <mergeCell ref="B22:C22"/>
    <mergeCell ref="B3:C3"/>
    <mergeCell ref="B9:H9"/>
    <mergeCell ref="B8:H8"/>
    <mergeCell ref="B7:H7"/>
    <mergeCell ref="F3:H3"/>
  </mergeCells>
  <pageMargins left="0.25" right="0.25" top="0.75" bottom="0.75" header="0.3" footer="0.3"/>
  <pageSetup paperSize="9" scale="7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I45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8.710937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11.85546875" style="14" customWidth="1"/>
    <col min="10" max="16384" width="9.140625" style="14"/>
  </cols>
  <sheetData>
    <row r="1" spans="2:9" ht="16.5" customHeight="1" x14ac:dyDescent="0.25">
      <c r="B1" s="15"/>
      <c r="C1" s="15"/>
      <c r="F1" s="16"/>
      <c r="H1" s="16"/>
    </row>
    <row r="2" spans="2:9" ht="13.5" customHeight="1" x14ac:dyDescent="0.25">
      <c r="B2" s="15"/>
      <c r="C2" s="15"/>
      <c r="F2" s="104" t="s">
        <v>119</v>
      </c>
      <c r="G2" s="104"/>
      <c r="H2" s="104"/>
      <c r="I2" s="16"/>
    </row>
    <row r="3" spans="2:9" ht="81" customHeight="1" x14ac:dyDescent="0.25">
      <c r="B3" s="121" t="s">
        <v>104</v>
      </c>
      <c r="C3" s="121"/>
      <c r="D3" s="17"/>
      <c r="E3" s="104" t="s">
        <v>322</v>
      </c>
      <c r="F3" s="104"/>
      <c r="G3" s="104"/>
      <c r="H3" s="104"/>
      <c r="I3" s="16"/>
    </row>
    <row r="4" spans="2:9" ht="17.25" customHeight="1" x14ac:dyDescent="0.25">
      <c r="B4" s="103" t="s">
        <v>57</v>
      </c>
      <c r="C4" s="103"/>
      <c r="F4" s="103" t="s">
        <v>16</v>
      </c>
      <c r="G4" s="103"/>
      <c r="H4" s="103"/>
      <c r="I4" s="18"/>
    </row>
    <row r="5" spans="2:9" ht="12" customHeight="1" x14ac:dyDescent="0.25">
      <c r="B5" s="15"/>
      <c r="C5" s="15"/>
      <c r="F5" s="18"/>
      <c r="G5" s="18"/>
      <c r="H5" s="18"/>
    </row>
    <row r="6" spans="2:9" ht="17.25" customHeight="1" x14ac:dyDescent="0.25">
      <c r="B6" s="15"/>
      <c r="C6" s="15"/>
      <c r="F6" s="18"/>
      <c r="G6" s="18"/>
      <c r="H6" s="18"/>
    </row>
    <row r="7" spans="2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2:9" ht="15.7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2:9" ht="15.75" hidden="1" customHeight="1" x14ac:dyDescent="0.25">
      <c r="B9" s="14"/>
    </row>
    <row r="10" spans="2:9" ht="42.75" customHeight="1" x14ac:dyDescent="0.25">
      <c r="B10" s="99" t="s">
        <v>71</v>
      </c>
      <c r="C10" s="99"/>
      <c r="D10" s="99"/>
      <c r="E10" s="99"/>
      <c r="F10" s="99"/>
      <c r="G10" s="99"/>
      <c r="H10" s="99"/>
      <c r="I10" s="16"/>
    </row>
    <row r="11" spans="2:9" ht="14.25" customHeight="1" x14ac:dyDescent="0.25"/>
    <row r="12" spans="2:9" s="34" customFormat="1" ht="78.75" x14ac:dyDescent="0.25"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215</v>
      </c>
      <c r="G12" s="35" t="s">
        <v>213</v>
      </c>
      <c r="H12" s="35" t="s">
        <v>115</v>
      </c>
      <c r="I12" s="40"/>
    </row>
    <row r="13" spans="2:9" x14ac:dyDescent="0.25">
      <c r="B13" s="20">
        <v>1</v>
      </c>
      <c r="C13" s="22" t="s">
        <v>221</v>
      </c>
      <c r="D13" s="31">
        <v>1</v>
      </c>
      <c r="E13" s="31">
        <v>8071</v>
      </c>
      <c r="F13" s="31">
        <f t="shared" ref="F13:F20" si="0">E13*110%</f>
        <v>8878.1</v>
      </c>
      <c r="G13" s="31">
        <f t="shared" ref="G13:G14" si="1">D13*F13</f>
        <v>8878.1</v>
      </c>
      <c r="H13" s="74" t="s">
        <v>266</v>
      </c>
      <c r="I13" s="24"/>
    </row>
    <row r="14" spans="2:9" x14ac:dyDescent="0.25">
      <c r="B14" s="20">
        <v>2</v>
      </c>
      <c r="C14" s="22" t="s">
        <v>235</v>
      </c>
      <c r="D14" s="31">
        <v>1</v>
      </c>
      <c r="E14" s="31">
        <v>6133</v>
      </c>
      <c r="F14" s="31">
        <f t="shared" ref="F14" si="2">E14*110%</f>
        <v>6746.3</v>
      </c>
      <c r="G14" s="31">
        <f t="shared" si="1"/>
        <v>6746.3</v>
      </c>
      <c r="H14" s="74" t="s">
        <v>209</v>
      </c>
      <c r="I14" s="24"/>
    </row>
    <row r="15" spans="2:9" x14ac:dyDescent="0.25">
      <c r="B15" s="20">
        <v>3</v>
      </c>
      <c r="C15" s="22" t="s">
        <v>222</v>
      </c>
      <c r="D15" s="23">
        <v>17.05</v>
      </c>
      <c r="E15" s="31">
        <v>7001</v>
      </c>
      <c r="F15" s="31">
        <f t="shared" si="0"/>
        <v>7701.1</v>
      </c>
      <c r="G15" s="31">
        <f t="shared" ref="G15:G20" si="3">D15*F15</f>
        <v>131303.755</v>
      </c>
      <c r="H15" s="74" t="s">
        <v>169</v>
      </c>
      <c r="I15" s="32"/>
    </row>
    <row r="16" spans="2:9" x14ac:dyDescent="0.25">
      <c r="B16" s="20">
        <v>4</v>
      </c>
      <c r="C16" s="22" t="s">
        <v>236</v>
      </c>
      <c r="D16" s="31">
        <v>1</v>
      </c>
      <c r="E16" s="31">
        <v>7001</v>
      </c>
      <c r="F16" s="31">
        <f t="shared" si="0"/>
        <v>7701.1</v>
      </c>
      <c r="G16" s="31">
        <f t="shared" si="3"/>
        <v>7701.1</v>
      </c>
      <c r="H16" s="74" t="s">
        <v>169</v>
      </c>
      <c r="I16" s="24"/>
    </row>
    <row r="17" spans="2:9" x14ac:dyDescent="0.25">
      <c r="B17" s="20">
        <v>5</v>
      </c>
      <c r="C17" s="22" t="s">
        <v>237</v>
      </c>
      <c r="D17" s="31">
        <v>1</v>
      </c>
      <c r="E17" s="31">
        <v>7001</v>
      </c>
      <c r="F17" s="31">
        <f t="shared" si="0"/>
        <v>7701.1</v>
      </c>
      <c r="G17" s="31">
        <f t="shared" si="3"/>
        <v>7701.1</v>
      </c>
      <c r="H17" s="74" t="s">
        <v>169</v>
      </c>
      <c r="I17" s="24"/>
    </row>
    <row r="18" spans="2:9" x14ac:dyDescent="0.25">
      <c r="B18" s="20">
        <v>6</v>
      </c>
      <c r="C18" s="22" t="s">
        <v>149</v>
      </c>
      <c r="D18" s="23">
        <v>2.75</v>
      </c>
      <c r="E18" s="31">
        <v>6133</v>
      </c>
      <c r="F18" s="31">
        <f t="shared" si="0"/>
        <v>6746.3</v>
      </c>
      <c r="G18" s="31">
        <f t="shared" si="3"/>
        <v>18552.325000000001</v>
      </c>
      <c r="H18" s="74" t="s">
        <v>168</v>
      </c>
      <c r="I18" s="24"/>
    </row>
    <row r="19" spans="2:9" x14ac:dyDescent="0.25">
      <c r="B19" s="20">
        <v>7</v>
      </c>
      <c r="C19" s="22" t="s">
        <v>224</v>
      </c>
      <c r="D19" s="31">
        <v>1</v>
      </c>
      <c r="E19" s="31">
        <v>7001</v>
      </c>
      <c r="F19" s="31">
        <f t="shared" si="0"/>
        <v>7701.1</v>
      </c>
      <c r="G19" s="31">
        <f t="shared" si="3"/>
        <v>7701.1</v>
      </c>
      <c r="H19" s="74" t="s">
        <v>169</v>
      </c>
      <c r="I19" s="24"/>
    </row>
    <row r="20" spans="2:9" x14ac:dyDescent="0.25">
      <c r="B20" s="20">
        <v>8</v>
      </c>
      <c r="C20" s="22" t="s">
        <v>238</v>
      </c>
      <c r="D20" s="31">
        <v>1</v>
      </c>
      <c r="E20" s="31">
        <v>6133</v>
      </c>
      <c r="F20" s="31">
        <f t="shared" si="0"/>
        <v>6746.3</v>
      </c>
      <c r="G20" s="31">
        <f t="shared" si="3"/>
        <v>6746.3</v>
      </c>
      <c r="H20" s="74" t="s">
        <v>168</v>
      </c>
      <c r="I20" s="24"/>
    </row>
    <row r="21" spans="2:9" x14ac:dyDescent="0.25">
      <c r="B21" s="20">
        <v>9</v>
      </c>
      <c r="C21" s="22" t="s">
        <v>225</v>
      </c>
      <c r="D21" s="85">
        <v>1.5</v>
      </c>
      <c r="E21" s="31">
        <v>5005</v>
      </c>
      <c r="F21" s="31"/>
      <c r="G21" s="31">
        <f t="shared" ref="G21" si="4">D21*E21</f>
        <v>7507.5</v>
      </c>
      <c r="H21" s="74" t="s">
        <v>172</v>
      </c>
      <c r="I21" s="24"/>
    </row>
    <row r="22" spans="2:9" x14ac:dyDescent="0.25">
      <c r="B22" s="20">
        <v>10</v>
      </c>
      <c r="C22" s="22" t="s">
        <v>226</v>
      </c>
      <c r="D22" s="31">
        <v>1</v>
      </c>
      <c r="E22" s="31">
        <v>4745</v>
      </c>
      <c r="F22" s="31"/>
      <c r="G22" s="31">
        <f t="shared" ref="G22:G32" si="5">D22*E22</f>
        <v>4745</v>
      </c>
      <c r="H22" s="74" t="s">
        <v>174</v>
      </c>
      <c r="I22" s="24"/>
    </row>
    <row r="23" spans="2:9" x14ac:dyDescent="0.25">
      <c r="B23" s="20">
        <v>11</v>
      </c>
      <c r="C23" s="22" t="s">
        <v>239</v>
      </c>
      <c r="D23" s="85">
        <v>11.3</v>
      </c>
      <c r="E23" s="31">
        <v>4195</v>
      </c>
      <c r="F23" s="31"/>
      <c r="G23" s="31">
        <f t="shared" si="5"/>
        <v>47403.5</v>
      </c>
      <c r="H23" s="74" t="s">
        <v>176</v>
      </c>
      <c r="I23" s="24"/>
    </row>
    <row r="24" spans="2:9" ht="31.5" x14ac:dyDescent="0.25">
      <c r="B24" s="20">
        <v>12</v>
      </c>
      <c r="C24" s="22" t="s">
        <v>180</v>
      </c>
      <c r="D24" s="31">
        <v>1</v>
      </c>
      <c r="E24" s="31">
        <v>3934</v>
      </c>
      <c r="F24" s="31"/>
      <c r="G24" s="31">
        <f t="shared" si="5"/>
        <v>3934</v>
      </c>
      <c r="H24" s="74" t="s">
        <v>171</v>
      </c>
      <c r="I24" s="24"/>
    </row>
    <row r="25" spans="2:9" x14ac:dyDescent="0.25">
      <c r="B25" s="20">
        <v>13</v>
      </c>
      <c r="C25" s="22" t="s">
        <v>232</v>
      </c>
      <c r="D25" s="31">
        <v>3</v>
      </c>
      <c r="E25" s="31">
        <v>3934</v>
      </c>
      <c r="F25" s="31"/>
      <c r="G25" s="31">
        <f t="shared" si="5"/>
        <v>11802</v>
      </c>
      <c r="H25" s="74" t="s">
        <v>171</v>
      </c>
      <c r="I25" s="24"/>
    </row>
    <row r="26" spans="2:9" x14ac:dyDescent="0.25">
      <c r="B26" s="20">
        <v>14</v>
      </c>
      <c r="C26" s="22" t="s">
        <v>240</v>
      </c>
      <c r="D26" s="31">
        <v>2</v>
      </c>
      <c r="E26" s="31">
        <v>4195</v>
      </c>
      <c r="F26" s="31"/>
      <c r="G26" s="31">
        <f t="shared" si="5"/>
        <v>8390</v>
      </c>
      <c r="H26" s="74" t="s">
        <v>173</v>
      </c>
      <c r="I26" s="24"/>
    </row>
    <row r="27" spans="2:9" x14ac:dyDescent="0.25">
      <c r="B27" s="20">
        <v>15</v>
      </c>
      <c r="C27" s="22" t="s">
        <v>3</v>
      </c>
      <c r="D27" s="23">
        <v>1.75</v>
      </c>
      <c r="E27" s="67">
        <v>2893</v>
      </c>
      <c r="F27" s="31"/>
      <c r="G27" s="31">
        <f t="shared" si="5"/>
        <v>5062.75</v>
      </c>
      <c r="H27" s="74" t="s">
        <v>164</v>
      </c>
      <c r="I27" s="24"/>
    </row>
    <row r="28" spans="2:9" ht="31.5" x14ac:dyDescent="0.25">
      <c r="B28" s="20">
        <v>16</v>
      </c>
      <c r="C28" s="22" t="s">
        <v>65</v>
      </c>
      <c r="D28" s="23">
        <v>0.15</v>
      </c>
      <c r="E28" s="31">
        <v>3934</v>
      </c>
      <c r="F28" s="31"/>
      <c r="G28" s="31">
        <f t="shared" si="5"/>
        <v>590.1</v>
      </c>
      <c r="H28" s="74" t="s">
        <v>171</v>
      </c>
      <c r="I28" s="24"/>
    </row>
    <row r="29" spans="2:9" x14ac:dyDescent="0.25">
      <c r="B29" s="20">
        <v>17</v>
      </c>
      <c r="C29" s="22" t="s">
        <v>230</v>
      </c>
      <c r="D29" s="85">
        <v>0.5</v>
      </c>
      <c r="E29" s="31">
        <v>2893</v>
      </c>
      <c r="F29" s="31"/>
      <c r="G29" s="31">
        <f t="shared" si="5"/>
        <v>1446.5</v>
      </c>
      <c r="H29" s="74" t="s">
        <v>164</v>
      </c>
      <c r="I29" s="24"/>
    </row>
    <row r="30" spans="2:9" x14ac:dyDescent="0.25">
      <c r="B30" s="20">
        <v>18</v>
      </c>
      <c r="C30" s="22" t="s">
        <v>147</v>
      </c>
      <c r="D30" s="85">
        <v>0.5</v>
      </c>
      <c r="E30" s="31">
        <v>2893</v>
      </c>
      <c r="F30" s="31"/>
      <c r="G30" s="31">
        <f t="shared" si="5"/>
        <v>1446.5</v>
      </c>
      <c r="H30" s="74" t="s">
        <v>164</v>
      </c>
      <c r="I30" s="24"/>
    </row>
    <row r="31" spans="2:9" x14ac:dyDescent="0.25">
      <c r="B31" s="20">
        <v>19</v>
      </c>
      <c r="C31" s="22" t="s">
        <v>241</v>
      </c>
      <c r="D31" s="31">
        <v>1</v>
      </c>
      <c r="E31" s="31">
        <v>3153</v>
      </c>
      <c r="F31" s="31"/>
      <c r="G31" s="31">
        <f t="shared" si="5"/>
        <v>3153</v>
      </c>
      <c r="H31" s="74" t="s">
        <v>234</v>
      </c>
      <c r="I31" s="24"/>
    </row>
    <row r="32" spans="2:9" x14ac:dyDescent="0.25">
      <c r="B32" s="20">
        <v>20</v>
      </c>
      <c r="C32" s="22" t="s">
        <v>242</v>
      </c>
      <c r="D32" s="31">
        <v>2</v>
      </c>
      <c r="E32" s="31">
        <v>2893</v>
      </c>
      <c r="F32" s="31"/>
      <c r="G32" s="31">
        <f t="shared" si="5"/>
        <v>5786</v>
      </c>
      <c r="H32" s="74" t="s">
        <v>164</v>
      </c>
      <c r="I32" s="24"/>
    </row>
    <row r="33" spans="1:9" s="34" customFormat="1" x14ac:dyDescent="0.25">
      <c r="B33" s="100" t="s">
        <v>8</v>
      </c>
      <c r="C33" s="101"/>
      <c r="D33" s="86">
        <f>SUM(D13:D32)</f>
        <v>51.5</v>
      </c>
      <c r="E33" s="65">
        <f t="shared" ref="E33:G33" si="6">SUM(E13:E32)</f>
        <v>99141</v>
      </c>
      <c r="F33" s="65"/>
      <c r="G33" s="65">
        <f t="shared" si="6"/>
        <v>296596.93</v>
      </c>
      <c r="H33" s="75"/>
      <c r="I33" s="38"/>
    </row>
    <row r="35" spans="1:9" x14ac:dyDescent="0.25">
      <c r="B35" s="4"/>
      <c r="C35" s="71" t="s">
        <v>312</v>
      </c>
      <c r="D35" s="40"/>
      <c r="E35" s="40"/>
      <c r="F35" s="40"/>
      <c r="G35" s="40"/>
      <c r="H35" s="40"/>
    </row>
    <row r="36" spans="1:9" ht="35.25" customHeight="1" x14ac:dyDescent="0.25">
      <c r="A36" s="25"/>
      <c r="B36" s="102" t="s">
        <v>9</v>
      </c>
      <c r="C36" s="102"/>
      <c r="D36" s="102"/>
      <c r="E36" s="97" t="s">
        <v>23</v>
      </c>
      <c r="F36" s="97"/>
      <c r="G36" s="97"/>
      <c r="H36" s="97"/>
      <c r="I36" s="25"/>
    </row>
    <row r="37" spans="1:9" ht="33.75" customHeight="1" x14ac:dyDescent="0.25">
      <c r="A37" s="25"/>
      <c r="B37" s="102" t="s">
        <v>10</v>
      </c>
      <c r="C37" s="102"/>
      <c r="D37" s="102"/>
      <c r="E37" s="97" t="s">
        <v>18</v>
      </c>
      <c r="F37" s="97"/>
      <c r="G37" s="97"/>
      <c r="H37" s="97"/>
      <c r="I37" s="25"/>
    </row>
    <row r="38" spans="1:9" ht="36.75" customHeight="1" x14ac:dyDescent="0.25">
      <c r="A38" s="25"/>
      <c r="B38" s="102" t="s">
        <v>11</v>
      </c>
      <c r="C38" s="102"/>
      <c r="D38" s="102"/>
      <c r="E38" s="97"/>
      <c r="F38" s="97"/>
      <c r="G38" s="97"/>
      <c r="H38" s="97"/>
      <c r="I38" s="25"/>
    </row>
    <row r="39" spans="1:9" ht="15.75" customHeight="1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s="25" customFormat="1" x14ac:dyDescent="0.25"/>
    <row r="41" spans="1:9" s="25" customFormat="1" x14ac:dyDescent="0.25"/>
    <row r="42" spans="1:9" s="25" customFormat="1" x14ac:dyDescent="0.25">
      <c r="A42" s="18"/>
      <c r="B42" s="18"/>
      <c r="C42" s="18"/>
      <c r="D42" s="18"/>
      <c r="E42" s="18"/>
      <c r="F42" s="14"/>
      <c r="G42" s="14"/>
      <c r="H42" s="14"/>
      <c r="I42" s="14"/>
    </row>
    <row r="43" spans="1:9" s="25" customFormat="1" x14ac:dyDescent="0.25">
      <c r="A43" s="18"/>
      <c r="B43" s="18"/>
      <c r="C43" s="18"/>
      <c r="D43" s="18"/>
      <c r="E43" s="18"/>
      <c r="F43" s="14"/>
      <c r="G43" s="14"/>
      <c r="H43" s="14"/>
      <c r="I43" s="14"/>
    </row>
    <row r="44" spans="1:9" s="25" customFormat="1" x14ac:dyDescent="0.25">
      <c r="A44" s="14"/>
      <c r="B44" s="19"/>
      <c r="C44" s="14"/>
      <c r="D44" s="14"/>
      <c r="E44" s="14"/>
      <c r="F44" s="14"/>
      <c r="G44" s="14"/>
      <c r="H44" s="14"/>
      <c r="I44" s="14"/>
    </row>
    <row r="45" spans="1:9" s="25" customFormat="1" x14ac:dyDescent="0.25">
      <c r="A45" s="14"/>
      <c r="B45" s="19"/>
      <c r="C45" s="14"/>
      <c r="D45" s="14"/>
      <c r="E45" s="14"/>
      <c r="F45" s="14"/>
      <c r="G45" s="14"/>
      <c r="H45" s="14"/>
      <c r="I45" s="14"/>
    </row>
  </sheetData>
  <mergeCells count="15">
    <mergeCell ref="F2:H2"/>
    <mergeCell ref="B36:D36"/>
    <mergeCell ref="B37:D37"/>
    <mergeCell ref="B38:D38"/>
    <mergeCell ref="E36:H36"/>
    <mergeCell ref="E37:H37"/>
    <mergeCell ref="E38:H38"/>
    <mergeCell ref="B10:H10"/>
    <mergeCell ref="B8:H8"/>
    <mergeCell ref="B7:H7"/>
    <mergeCell ref="B3:C3"/>
    <mergeCell ref="B33:C33"/>
    <mergeCell ref="F4:H4"/>
    <mergeCell ref="B4:C4"/>
    <mergeCell ref="E3:H3"/>
  </mergeCells>
  <pageMargins left="0.25" right="0.25" top="0.75" bottom="0.75" header="0.3" footer="0.3"/>
  <pageSetup paperSize="9" scale="77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J36"/>
  <sheetViews>
    <sheetView workbookViewId="0">
      <selection activeCell="B9" sqref="B9:H9"/>
    </sheetView>
  </sheetViews>
  <sheetFormatPr defaultRowHeight="15.75" x14ac:dyDescent="0.25"/>
  <cols>
    <col min="1" max="1" width="4.42578125" style="14" customWidth="1"/>
    <col min="2" max="2" width="8.42578125" style="19" customWidth="1"/>
    <col min="3" max="3" width="44.7109375" style="14" customWidth="1"/>
    <col min="4" max="5" width="13.7109375" style="14" customWidth="1"/>
    <col min="6" max="6" width="14.570312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10" ht="13.5" customHeight="1" x14ac:dyDescent="0.25">
      <c r="B1" s="15"/>
      <c r="E1" s="16"/>
      <c r="G1" s="16"/>
      <c r="H1" s="16"/>
    </row>
    <row r="2" spans="2:10" ht="13.5" customHeight="1" x14ac:dyDescent="0.25">
      <c r="B2" s="15"/>
      <c r="E2" s="18"/>
      <c r="F2" s="104" t="s">
        <v>362</v>
      </c>
      <c r="G2" s="104"/>
      <c r="H2" s="104"/>
      <c r="I2" s="16"/>
    </row>
    <row r="3" spans="2:10" hidden="1" x14ac:dyDescent="0.25">
      <c r="B3" s="15"/>
      <c r="E3" s="18"/>
      <c r="F3" s="27"/>
      <c r="G3" s="27"/>
      <c r="H3" s="27"/>
    </row>
    <row r="4" spans="2:10" ht="79.5" customHeight="1" x14ac:dyDescent="0.25">
      <c r="B4" s="120" t="s">
        <v>124</v>
      </c>
      <c r="C4" s="120"/>
      <c r="E4" s="104" t="s">
        <v>323</v>
      </c>
      <c r="F4" s="104"/>
      <c r="G4" s="104"/>
      <c r="H4" s="104"/>
      <c r="I4" s="16"/>
    </row>
    <row r="5" spans="2:10" ht="19.5" customHeight="1" x14ac:dyDescent="0.25">
      <c r="B5" s="103" t="s">
        <v>57</v>
      </c>
      <c r="C5" s="103"/>
      <c r="E5" s="18"/>
      <c r="F5" s="103" t="s">
        <v>16</v>
      </c>
      <c r="G5" s="103"/>
      <c r="H5" s="103"/>
      <c r="I5" s="18"/>
    </row>
    <row r="6" spans="2:10" ht="19.5" customHeight="1" x14ac:dyDescent="0.25">
      <c r="B6" s="15"/>
      <c r="E6" s="18"/>
      <c r="F6" s="18"/>
      <c r="G6" s="18"/>
      <c r="H6" s="18"/>
    </row>
    <row r="7" spans="2:10" ht="19.5" customHeight="1" x14ac:dyDescent="0.25">
      <c r="B7" s="15"/>
      <c r="E7" s="18"/>
      <c r="F7" s="18"/>
      <c r="G7" s="18"/>
      <c r="H7" s="18"/>
    </row>
    <row r="8" spans="2:10" x14ac:dyDescent="0.25">
      <c r="B8" s="95" t="s">
        <v>52</v>
      </c>
      <c r="C8" s="95"/>
      <c r="D8" s="95"/>
      <c r="E8" s="95"/>
      <c r="F8" s="95"/>
      <c r="G8" s="95"/>
      <c r="H8" s="95"/>
      <c r="I8" s="18"/>
    </row>
    <row r="9" spans="2:10" ht="15.75" customHeight="1" x14ac:dyDescent="0.25">
      <c r="B9" s="95" t="s">
        <v>359</v>
      </c>
      <c r="C9" s="95"/>
      <c r="D9" s="95"/>
      <c r="E9" s="95"/>
      <c r="F9" s="95"/>
      <c r="G9" s="95"/>
      <c r="H9" s="95"/>
      <c r="I9" s="18"/>
    </row>
    <row r="10" spans="2:10" ht="15.75" hidden="1" customHeight="1" x14ac:dyDescent="0.25">
      <c r="B10" s="14"/>
    </row>
    <row r="11" spans="2:10" ht="29.25" customHeight="1" x14ac:dyDescent="0.25">
      <c r="B11" s="99" t="s">
        <v>24</v>
      </c>
      <c r="C11" s="99"/>
      <c r="D11" s="99"/>
      <c r="E11" s="99"/>
      <c r="F11" s="99"/>
      <c r="G11" s="99"/>
      <c r="H11" s="99"/>
      <c r="I11" s="16"/>
    </row>
    <row r="12" spans="2:10" ht="20.25" customHeight="1" x14ac:dyDescent="0.25"/>
    <row r="13" spans="2:10" s="34" customFormat="1" ht="78.75" x14ac:dyDescent="0.25">
      <c r="B13" s="35" t="s">
        <v>113</v>
      </c>
      <c r="C13" s="35" t="s">
        <v>55</v>
      </c>
      <c r="D13" s="35" t="s">
        <v>56</v>
      </c>
      <c r="E13" s="35" t="s">
        <v>114</v>
      </c>
      <c r="F13" s="35" t="s">
        <v>215</v>
      </c>
      <c r="G13" s="35" t="s">
        <v>213</v>
      </c>
      <c r="H13" s="35" t="s">
        <v>115</v>
      </c>
      <c r="I13" s="40"/>
      <c r="J13" s="58"/>
    </row>
    <row r="14" spans="2:10" x14ac:dyDescent="0.25">
      <c r="B14" s="20">
        <v>1</v>
      </c>
      <c r="C14" s="61" t="s">
        <v>221</v>
      </c>
      <c r="D14" s="31">
        <v>1</v>
      </c>
      <c r="E14" s="30">
        <v>8071</v>
      </c>
      <c r="F14" s="31">
        <f>E14*110%</f>
        <v>8878.1</v>
      </c>
      <c r="G14" s="31">
        <f>D14*F14</f>
        <v>8878.1</v>
      </c>
      <c r="H14" s="74" t="s">
        <v>266</v>
      </c>
      <c r="I14" s="24"/>
      <c r="J14" s="54"/>
    </row>
    <row r="15" spans="2:10" x14ac:dyDescent="0.25">
      <c r="B15" s="20">
        <v>2</v>
      </c>
      <c r="C15" s="61" t="s">
        <v>149</v>
      </c>
      <c r="D15" s="23">
        <v>0.75</v>
      </c>
      <c r="E15" s="30">
        <v>6133</v>
      </c>
      <c r="F15" s="31">
        <f t="shared" ref="F15" si="0">E15*110%</f>
        <v>6746.3</v>
      </c>
      <c r="G15" s="31">
        <f t="shared" ref="G15" si="1">D15*F15</f>
        <v>5059.7250000000004</v>
      </c>
      <c r="H15" s="74" t="s">
        <v>168</v>
      </c>
      <c r="I15" s="24"/>
      <c r="J15" s="54"/>
    </row>
    <row r="16" spans="2:10" x14ac:dyDescent="0.25">
      <c r="B16" s="20">
        <v>3</v>
      </c>
      <c r="C16" s="61" t="s">
        <v>222</v>
      </c>
      <c r="D16" s="85">
        <v>4.5</v>
      </c>
      <c r="E16" s="30">
        <v>7001</v>
      </c>
      <c r="F16" s="31">
        <f t="shared" ref="F16" si="2">E16*110%</f>
        <v>7701.1</v>
      </c>
      <c r="G16" s="31">
        <f t="shared" ref="G16" si="3">D16*F16</f>
        <v>34654.950000000004</v>
      </c>
      <c r="H16" s="74" t="s">
        <v>169</v>
      </c>
      <c r="I16" s="32"/>
      <c r="J16" s="54"/>
    </row>
    <row r="17" spans="1:10" x14ac:dyDescent="0.25">
      <c r="B17" s="20">
        <v>4</v>
      </c>
      <c r="C17" s="61" t="s">
        <v>225</v>
      </c>
      <c r="D17" s="31">
        <v>1</v>
      </c>
      <c r="E17" s="30">
        <v>5005</v>
      </c>
      <c r="F17" s="31"/>
      <c r="G17" s="31">
        <f t="shared" ref="G17" si="4">D17*E17</f>
        <v>5005</v>
      </c>
      <c r="H17" s="74" t="s">
        <v>172</v>
      </c>
      <c r="I17" s="24"/>
      <c r="J17" s="54"/>
    </row>
    <row r="18" spans="1:10" x14ac:dyDescent="0.25">
      <c r="B18" s="20">
        <v>5</v>
      </c>
      <c r="C18" s="61" t="s">
        <v>226</v>
      </c>
      <c r="D18" s="85">
        <v>0.5</v>
      </c>
      <c r="E18" s="30">
        <v>4745</v>
      </c>
      <c r="F18" s="31"/>
      <c r="G18" s="31">
        <f t="shared" ref="G18:G23" si="5">D18*E18</f>
        <v>2372.5</v>
      </c>
      <c r="H18" s="74" t="s">
        <v>174</v>
      </c>
      <c r="I18" s="24"/>
      <c r="J18" s="54"/>
    </row>
    <row r="19" spans="1:10" x14ac:dyDescent="0.25">
      <c r="B19" s="20">
        <v>6</v>
      </c>
      <c r="C19" s="61" t="s">
        <v>233</v>
      </c>
      <c r="D19" s="31">
        <v>3</v>
      </c>
      <c r="E19" s="30">
        <v>3934</v>
      </c>
      <c r="F19" s="31"/>
      <c r="G19" s="31">
        <f t="shared" si="5"/>
        <v>11802</v>
      </c>
      <c r="H19" s="74" t="s">
        <v>171</v>
      </c>
      <c r="I19" s="24"/>
      <c r="J19" s="54"/>
    </row>
    <row r="20" spans="1:10" x14ac:dyDescent="0.25">
      <c r="B20" s="20">
        <v>7</v>
      </c>
      <c r="C20" s="61" t="s">
        <v>146</v>
      </c>
      <c r="D20" s="31">
        <v>1</v>
      </c>
      <c r="E20" s="30">
        <v>4195</v>
      </c>
      <c r="F20" s="31"/>
      <c r="G20" s="31">
        <f t="shared" si="5"/>
        <v>4195</v>
      </c>
      <c r="H20" s="74" t="s">
        <v>173</v>
      </c>
      <c r="I20" s="24"/>
      <c r="J20" s="54"/>
    </row>
    <row r="21" spans="1:10" x14ac:dyDescent="0.25">
      <c r="B21" s="20">
        <v>8</v>
      </c>
      <c r="C21" s="61" t="s">
        <v>3</v>
      </c>
      <c r="D21" s="85">
        <v>0.5</v>
      </c>
      <c r="E21" s="66">
        <v>2893</v>
      </c>
      <c r="F21" s="31"/>
      <c r="G21" s="31">
        <f t="shared" si="5"/>
        <v>1446.5</v>
      </c>
      <c r="H21" s="74" t="s">
        <v>164</v>
      </c>
      <c r="I21" s="24"/>
      <c r="J21" s="54"/>
    </row>
    <row r="22" spans="1:10" x14ac:dyDescent="0.25">
      <c r="B22" s="20">
        <v>9</v>
      </c>
      <c r="C22" s="61" t="s">
        <v>194</v>
      </c>
      <c r="D22" s="31">
        <v>2</v>
      </c>
      <c r="E22" s="30">
        <v>2893</v>
      </c>
      <c r="F22" s="31"/>
      <c r="G22" s="31">
        <f t="shared" si="5"/>
        <v>5786</v>
      </c>
      <c r="H22" s="74" t="s">
        <v>164</v>
      </c>
      <c r="I22" s="24"/>
      <c r="J22" s="54"/>
    </row>
    <row r="23" spans="1:10" x14ac:dyDescent="0.25">
      <c r="B23" s="20">
        <v>10</v>
      </c>
      <c r="C23" s="61" t="s">
        <v>243</v>
      </c>
      <c r="D23" s="31">
        <v>3</v>
      </c>
      <c r="E23" s="30">
        <v>4195</v>
      </c>
      <c r="F23" s="31"/>
      <c r="G23" s="31">
        <f t="shared" si="5"/>
        <v>12585</v>
      </c>
      <c r="H23" s="74" t="s">
        <v>176</v>
      </c>
      <c r="I23" s="24"/>
      <c r="J23" s="54"/>
    </row>
    <row r="24" spans="1:10" s="34" customFormat="1" x14ac:dyDescent="0.25">
      <c r="B24" s="100" t="s">
        <v>8</v>
      </c>
      <c r="C24" s="101"/>
      <c r="D24" s="62">
        <f>SUM(D14:D23)</f>
        <v>17.25</v>
      </c>
      <c r="E24" s="64">
        <f t="shared" ref="E24:G24" si="6">SUM(E14:E23)</f>
        <v>49065</v>
      </c>
      <c r="F24" s="64"/>
      <c r="G24" s="64">
        <f t="shared" si="6"/>
        <v>91784.775000000009</v>
      </c>
      <c r="H24" s="75"/>
      <c r="I24" s="38"/>
      <c r="J24" s="58"/>
    </row>
    <row r="25" spans="1:10" x14ac:dyDescent="0.25">
      <c r="D25" s="54"/>
      <c r="E25" s="54"/>
      <c r="F25" s="54"/>
      <c r="G25" s="54"/>
      <c r="H25" s="54"/>
      <c r="I25" s="54"/>
      <c r="J25" s="54"/>
    </row>
    <row r="26" spans="1:10" x14ac:dyDescent="0.25">
      <c r="B26" s="4"/>
      <c r="C26" s="71" t="s">
        <v>314</v>
      </c>
      <c r="D26" s="40"/>
      <c r="E26" s="40"/>
      <c r="F26" s="40"/>
      <c r="G26" s="40"/>
      <c r="H26" s="40"/>
      <c r="I26" s="54"/>
      <c r="J26" s="54"/>
    </row>
    <row r="27" spans="1:10" ht="33" customHeight="1" x14ac:dyDescent="0.25">
      <c r="A27" s="25"/>
      <c r="B27" s="102" t="s">
        <v>9</v>
      </c>
      <c r="C27" s="102"/>
      <c r="D27" s="102"/>
      <c r="E27" s="97" t="s">
        <v>48</v>
      </c>
      <c r="F27" s="97"/>
      <c r="G27" s="97"/>
      <c r="H27" s="97"/>
      <c r="I27" s="97"/>
    </row>
    <row r="28" spans="1:10" ht="31.5" customHeight="1" x14ac:dyDescent="0.25">
      <c r="A28" s="25"/>
      <c r="B28" s="102" t="s">
        <v>10</v>
      </c>
      <c r="C28" s="102"/>
      <c r="D28" s="102"/>
      <c r="E28" s="97" t="s">
        <v>18</v>
      </c>
      <c r="F28" s="97"/>
      <c r="G28" s="97"/>
      <c r="H28" s="97"/>
      <c r="I28" s="97"/>
    </row>
    <row r="29" spans="1:10" ht="33.75" customHeight="1" x14ac:dyDescent="0.25">
      <c r="A29" s="25"/>
      <c r="B29" s="102" t="s">
        <v>11</v>
      </c>
      <c r="C29" s="102"/>
      <c r="D29" s="102"/>
      <c r="E29" s="102"/>
      <c r="F29" s="102"/>
      <c r="G29" s="102"/>
      <c r="H29" s="102"/>
      <c r="I29" s="25"/>
    </row>
    <row r="30" spans="1:10" ht="15.75" customHeight="1" x14ac:dyDescent="0.25">
      <c r="A30" s="25"/>
      <c r="B30" s="25"/>
      <c r="C30" s="25"/>
      <c r="D30" s="25"/>
      <c r="E30" s="25"/>
      <c r="F30" s="25"/>
      <c r="G30" s="25"/>
      <c r="H30" s="25"/>
      <c r="I30" s="25"/>
    </row>
    <row r="31" spans="1:10" s="25" customFormat="1" x14ac:dyDescent="0.25"/>
    <row r="32" spans="1:10" s="25" customFormat="1" x14ac:dyDescent="0.25"/>
    <row r="33" spans="1:9" s="25" customFormat="1" x14ac:dyDescent="0.25">
      <c r="A33" s="18"/>
      <c r="B33" s="18"/>
      <c r="C33" s="18"/>
      <c r="D33" s="18"/>
      <c r="E33" s="14"/>
      <c r="F33" s="14"/>
      <c r="G33" s="14"/>
      <c r="H33" s="14"/>
      <c r="I33" s="14"/>
    </row>
    <row r="34" spans="1:9" s="25" customFormat="1" x14ac:dyDescent="0.25">
      <c r="A34" s="18"/>
      <c r="B34" s="18"/>
      <c r="C34" s="18"/>
      <c r="D34" s="18"/>
      <c r="E34" s="14"/>
      <c r="F34" s="14"/>
      <c r="G34" s="14"/>
      <c r="H34" s="14"/>
      <c r="I34" s="14"/>
    </row>
    <row r="35" spans="1:9" s="25" customFormat="1" x14ac:dyDescent="0.25">
      <c r="A35" s="14"/>
      <c r="B35" s="19"/>
      <c r="C35" s="14"/>
      <c r="D35" s="14"/>
      <c r="E35" s="14"/>
      <c r="F35" s="14"/>
      <c r="G35" s="14"/>
      <c r="H35" s="14"/>
      <c r="I35" s="14"/>
    </row>
    <row r="36" spans="1:9" s="25" customFormat="1" x14ac:dyDescent="0.25">
      <c r="A36" s="14"/>
      <c r="B36" s="19"/>
      <c r="C36" s="14"/>
      <c r="D36" s="14"/>
      <c r="E36" s="14"/>
      <c r="F36" s="14"/>
      <c r="G36" s="14"/>
      <c r="H36" s="14"/>
      <c r="I36" s="14"/>
    </row>
  </sheetData>
  <mergeCells count="15">
    <mergeCell ref="B24:C24"/>
    <mergeCell ref="B4:C4"/>
    <mergeCell ref="B29:D29"/>
    <mergeCell ref="E29:H29"/>
    <mergeCell ref="B27:D27"/>
    <mergeCell ref="B28:D28"/>
    <mergeCell ref="E27:I27"/>
    <mergeCell ref="E28:I28"/>
    <mergeCell ref="F5:H5"/>
    <mergeCell ref="E4:H4"/>
    <mergeCell ref="F2:H2"/>
    <mergeCell ref="B11:H11"/>
    <mergeCell ref="B9:H9"/>
    <mergeCell ref="B8:H8"/>
    <mergeCell ref="B5:C5"/>
  </mergeCells>
  <pageMargins left="0.25" right="0.25" top="0.75" bottom="0.75" header="0.3" footer="0.3"/>
  <pageSetup paperSize="9" scale="7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I29"/>
  <sheetViews>
    <sheetView workbookViewId="0">
      <selection activeCell="B7" sqref="B7:H7"/>
    </sheetView>
  </sheetViews>
  <sheetFormatPr defaultRowHeight="15.75" x14ac:dyDescent="0.25"/>
  <cols>
    <col min="1" max="1" width="4.42578125" style="14" customWidth="1"/>
    <col min="2" max="2" width="7.7109375" style="19" customWidth="1"/>
    <col min="3" max="3" width="44.7109375" style="14" customWidth="1"/>
    <col min="4" max="5" width="13.7109375" style="14" customWidth="1"/>
    <col min="6" max="6" width="1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9" ht="18" customHeight="1" x14ac:dyDescent="0.25">
      <c r="B1" s="15"/>
      <c r="E1" s="16"/>
      <c r="G1" s="16"/>
      <c r="H1" s="16"/>
    </row>
    <row r="2" spans="2:9" x14ac:dyDescent="0.25">
      <c r="B2" s="15"/>
      <c r="E2" s="18"/>
      <c r="F2" s="104" t="s">
        <v>363</v>
      </c>
      <c r="G2" s="104"/>
      <c r="H2" s="104"/>
      <c r="I2" s="16"/>
    </row>
    <row r="3" spans="2:9" ht="77.25" customHeight="1" x14ac:dyDescent="0.25">
      <c r="B3" s="120" t="s">
        <v>104</v>
      </c>
      <c r="C3" s="120"/>
      <c r="E3" s="18"/>
      <c r="F3" s="104" t="s">
        <v>353</v>
      </c>
      <c r="G3" s="104"/>
      <c r="H3" s="104"/>
      <c r="I3" s="16"/>
    </row>
    <row r="4" spans="2:9" ht="19.5" customHeight="1" x14ac:dyDescent="0.25">
      <c r="B4" s="122" t="s">
        <v>57</v>
      </c>
      <c r="C4" s="122"/>
      <c r="E4" s="18"/>
      <c r="F4" s="103" t="s">
        <v>16</v>
      </c>
      <c r="G4" s="103"/>
      <c r="H4" s="103"/>
      <c r="I4" s="18"/>
    </row>
    <row r="5" spans="2:9" ht="19.5" customHeight="1" x14ac:dyDescent="0.25">
      <c r="E5" s="18"/>
      <c r="F5" s="18"/>
      <c r="G5" s="18"/>
      <c r="H5" s="18"/>
    </row>
    <row r="6" spans="2:9" ht="22.5" customHeight="1" x14ac:dyDescent="0.25">
      <c r="B6" s="95" t="s">
        <v>52</v>
      </c>
      <c r="C6" s="95"/>
      <c r="D6" s="95"/>
      <c r="E6" s="95"/>
      <c r="F6" s="95"/>
      <c r="G6" s="95"/>
      <c r="H6" s="95"/>
      <c r="I6" s="52"/>
    </row>
    <row r="7" spans="2:9" ht="14.25" customHeight="1" x14ac:dyDescent="0.25">
      <c r="B7" s="95" t="s">
        <v>359</v>
      </c>
      <c r="C7" s="95"/>
      <c r="D7" s="95"/>
      <c r="E7" s="95"/>
      <c r="F7" s="95"/>
      <c r="G7" s="95"/>
      <c r="H7" s="95"/>
      <c r="I7" s="52"/>
    </row>
    <row r="8" spans="2:9" ht="15.75" hidden="1" customHeight="1" x14ac:dyDescent="0.25">
      <c r="B8" s="14"/>
    </row>
    <row r="9" spans="2:9" ht="45.75" customHeight="1" x14ac:dyDescent="0.25">
      <c r="B9" s="99" t="s">
        <v>139</v>
      </c>
      <c r="C9" s="99"/>
      <c r="D9" s="99"/>
      <c r="E9" s="99"/>
      <c r="F9" s="99"/>
      <c r="G9" s="99"/>
      <c r="H9" s="99"/>
      <c r="I9" s="16"/>
    </row>
    <row r="10" spans="2:9" ht="19.5" customHeight="1" x14ac:dyDescent="0.25"/>
    <row r="11" spans="2:9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</row>
    <row r="12" spans="2:9" x14ac:dyDescent="0.25">
      <c r="B12" s="20">
        <v>1</v>
      </c>
      <c r="C12" s="61" t="s">
        <v>9</v>
      </c>
      <c r="D12" s="31">
        <v>1</v>
      </c>
      <c r="E12" s="30">
        <v>7464</v>
      </c>
      <c r="F12" s="31">
        <f>E12*110%</f>
        <v>8210.4000000000015</v>
      </c>
      <c r="G12" s="72">
        <f>D12*F12</f>
        <v>8210.4000000000015</v>
      </c>
      <c r="H12" s="74" t="s">
        <v>166</v>
      </c>
      <c r="I12" s="24"/>
    </row>
    <row r="13" spans="2:9" x14ac:dyDescent="0.25">
      <c r="B13" s="20">
        <v>2</v>
      </c>
      <c r="C13" s="61" t="s">
        <v>246</v>
      </c>
      <c r="D13" s="31">
        <v>2</v>
      </c>
      <c r="E13" s="30">
        <v>7001</v>
      </c>
      <c r="F13" s="31">
        <f>E13*110%</f>
        <v>7701.1</v>
      </c>
      <c r="G13" s="72">
        <f>D13*F13</f>
        <v>15402.2</v>
      </c>
      <c r="H13" s="74" t="s">
        <v>169</v>
      </c>
      <c r="I13" s="32"/>
    </row>
    <row r="14" spans="2:9" x14ac:dyDescent="0.25">
      <c r="B14" s="20">
        <v>3</v>
      </c>
      <c r="C14" s="61" t="s">
        <v>245</v>
      </c>
      <c r="D14" s="85">
        <v>0.5</v>
      </c>
      <c r="E14" s="30">
        <v>7001</v>
      </c>
      <c r="F14" s="31">
        <f t="shared" ref="F14" si="0">E14*110%</f>
        <v>7701.1</v>
      </c>
      <c r="G14" s="72">
        <f t="shared" ref="G14" si="1">D14*F14</f>
        <v>3850.55</v>
      </c>
      <c r="H14" s="74" t="s">
        <v>169</v>
      </c>
      <c r="I14" s="24"/>
    </row>
    <row r="15" spans="2:9" x14ac:dyDescent="0.25">
      <c r="B15" s="20">
        <v>4</v>
      </c>
      <c r="C15" s="61" t="s">
        <v>244</v>
      </c>
      <c r="D15" s="85">
        <v>0.5</v>
      </c>
      <c r="E15" s="30">
        <v>6133</v>
      </c>
      <c r="F15" s="31"/>
      <c r="G15" s="72">
        <f t="shared" ref="G15" si="2">D15*E15</f>
        <v>3066.5</v>
      </c>
      <c r="H15" s="74" t="s">
        <v>170</v>
      </c>
      <c r="I15" s="24"/>
    </row>
    <row r="16" spans="2:9" s="34" customFormat="1" x14ac:dyDescent="0.25">
      <c r="B16" s="100" t="s">
        <v>8</v>
      </c>
      <c r="C16" s="101"/>
      <c r="D16" s="64">
        <f>SUM(D12:D15)</f>
        <v>4</v>
      </c>
      <c r="E16" s="64">
        <f t="shared" ref="E16:G16" si="3">SUM(E12:E15)</f>
        <v>27599</v>
      </c>
      <c r="F16" s="64"/>
      <c r="G16" s="64">
        <f t="shared" si="3"/>
        <v>30529.65</v>
      </c>
      <c r="H16" s="36"/>
      <c r="I16" s="38"/>
    </row>
    <row r="17" spans="1:9" s="34" customFormat="1" x14ac:dyDescent="0.25">
      <c r="B17" s="53"/>
      <c r="C17" s="53"/>
      <c r="D17" s="42"/>
      <c r="E17" s="42"/>
      <c r="F17" s="42"/>
      <c r="G17" s="42"/>
      <c r="H17" s="56"/>
      <c r="I17" s="38"/>
    </row>
    <row r="18" spans="1:9" s="34" customFormat="1" x14ac:dyDescent="0.25">
      <c r="B18" s="53"/>
      <c r="C18" s="53"/>
      <c r="D18" s="42"/>
      <c r="E18" s="42"/>
      <c r="F18" s="42"/>
      <c r="G18" s="42"/>
      <c r="H18" s="56"/>
      <c r="I18" s="38"/>
    </row>
    <row r="19" spans="1:9" x14ac:dyDescent="0.25">
      <c r="E19" s="54"/>
      <c r="F19" s="54"/>
      <c r="G19" s="54"/>
      <c r="H19" s="54"/>
      <c r="I19" s="54"/>
    </row>
    <row r="20" spans="1:9" ht="31.5" customHeight="1" x14ac:dyDescent="0.25">
      <c r="A20" s="25"/>
      <c r="B20" s="33" t="s">
        <v>9</v>
      </c>
      <c r="C20" s="33"/>
      <c r="D20" s="33"/>
      <c r="E20" s="97" t="s">
        <v>25</v>
      </c>
      <c r="F20" s="97"/>
      <c r="G20" s="97"/>
      <c r="H20" s="97"/>
      <c r="I20" s="25"/>
    </row>
    <row r="21" spans="1:9" ht="32.25" customHeight="1" x14ac:dyDescent="0.25">
      <c r="A21" s="25"/>
      <c r="B21" s="102" t="s">
        <v>10</v>
      </c>
      <c r="C21" s="102"/>
      <c r="D21" s="102"/>
      <c r="E21" s="97" t="s">
        <v>18</v>
      </c>
      <c r="F21" s="97"/>
      <c r="G21" s="97"/>
      <c r="H21" s="97"/>
      <c r="I21" s="25"/>
    </row>
    <row r="22" spans="1:9" ht="31.5" customHeight="1" x14ac:dyDescent="0.25">
      <c r="A22" s="25"/>
      <c r="B22" s="102" t="s">
        <v>11</v>
      </c>
      <c r="C22" s="102"/>
      <c r="D22" s="102"/>
      <c r="E22" s="97" t="s">
        <v>53</v>
      </c>
      <c r="F22" s="97"/>
      <c r="G22" s="97"/>
      <c r="H22" s="97"/>
      <c r="I22" s="25"/>
    </row>
    <row r="23" spans="1:9" ht="15.75" customHeight="1" x14ac:dyDescent="0.25">
      <c r="A23" s="25"/>
      <c r="B23" s="25"/>
      <c r="C23" s="25"/>
      <c r="D23" s="25"/>
      <c r="E23" s="25"/>
      <c r="F23" s="25"/>
      <c r="G23" s="25"/>
      <c r="H23" s="25"/>
      <c r="I23" s="25"/>
    </row>
    <row r="24" spans="1:9" s="25" customFormat="1" x14ac:dyDescent="0.25"/>
    <row r="25" spans="1:9" s="25" customFormat="1" x14ac:dyDescent="0.25"/>
    <row r="26" spans="1:9" s="25" customFormat="1" x14ac:dyDescent="0.25">
      <c r="A26" s="18"/>
      <c r="B26" s="18"/>
      <c r="C26" s="18"/>
      <c r="D26" s="18"/>
      <c r="E26" s="14"/>
      <c r="F26" s="14"/>
      <c r="G26" s="14"/>
      <c r="H26" s="14"/>
      <c r="I26" s="14"/>
    </row>
    <row r="27" spans="1:9" s="25" customFormat="1" x14ac:dyDescent="0.25">
      <c r="A27" s="18"/>
      <c r="B27" s="18"/>
      <c r="C27" s="18"/>
      <c r="D27" s="18"/>
      <c r="E27" s="14"/>
      <c r="F27" s="14"/>
      <c r="G27" s="14"/>
      <c r="H27" s="14"/>
      <c r="I27" s="14"/>
    </row>
    <row r="28" spans="1:9" s="25" customFormat="1" x14ac:dyDescent="0.25">
      <c r="A28" s="14"/>
      <c r="B28" s="19"/>
      <c r="C28" s="14"/>
      <c r="D28" s="14"/>
      <c r="E28" s="14"/>
      <c r="F28" s="14"/>
      <c r="G28" s="14"/>
      <c r="H28" s="14"/>
      <c r="I28" s="14"/>
    </row>
    <row r="29" spans="1:9" s="25" customFormat="1" x14ac:dyDescent="0.25">
      <c r="A29" s="14"/>
      <c r="B29" s="19"/>
      <c r="C29" s="14"/>
      <c r="D29" s="14"/>
      <c r="E29" s="14"/>
      <c r="F29" s="14"/>
      <c r="G29" s="14"/>
      <c r="H29" s="14"/>
      <c r="I29" s="14"/>
    </row>
  </sheetData>
  <mergeCells count="14">
    <mergeCell ref="B22:D22"/>
    <mergeCell ref="E22:H22"/>
    <mergeCell ref="F2:H2"/>
    <mergeCell ref="B3:C3"/>
    <mergeCell ref="B9:H9"/>
    <mergeCell ref="B7:H7"/>
    <mergeCell ref="B6:H6"/>
    <mergeCell ref="B4:C4"/>
    <mergeCell ref="B16:C16"/>
    <mergeCell ref="F4:H4"/>
    <mergeCell ref="F3:H3"/>
    <mergeCell ref="E20:H20"/>
    <mergeCell ref="B21:D21"/>
    <mergeCell ref="E21:H21"/>
  </mergeCells>
  <pageMargins left="0.25" right="0.25" top="0.75" bottom="0.75" header="0.3" footer="0.3"/>
  <pageSetup paperSize="9" scale="78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K27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.8554687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0.140625" style="14" customWidth="1"/>
    <col min="10" max="10" width="10.28515625" style="14" customWidth="1"/>
    <col min="11" max="16384" width="9.140625" style="14"/>
  </cols>
  <sheetData>
    <row r="1" spans="2:10" x14ac:dyDescent="0.25">
      <c r="B1" s="15"/>
      <c r="F1" s="16"/>
      <c r="H1" s="16"/>
      <c r="I1" s="16"/>
    </row>
    <row r="2" spans="2:10" ht="15.75" customHeight="1" x14ac:dyDescent="0.25">
      <c r="B2" s="15"/>
      <c r="F2" s="104" t="s">
        <v>364</v>
      </c>
      <c r="G2" s="104"/>
      <c r="H2" s="104"/>
      <c r="I2" s="16"/>
      <c r="J2" s="16"/>
    </row>
    <row r="3" spans="2:10" ht="78.75" customHeight="1" x14ac:dyDescent="0.25">
      <c r="B3" s="120" t="s">
        <v>104</v>
      </c>
      <c r="C3" s="120"/>
      <c r="F3" s="104" t="s">
        <v>324</v>
      </c>
      <c r="G3" s="104"/>
      <c r="H3" s="104"/>
      <c r="I3" s="16"/>
      <c r="J3" s="16"/>
    </row>
    <row r="4" spans="2:10" x14ac:dyDescent="0.25">
      <c r="B4" s="103" t="s">
        <v>57</v>
      </c>
      <c r="C4" s="103"/>
      <c r="F4" s="103" t="s">
        <v>16</v>
      </c>
      <c r="G4" s="103"/>
      <c r="H4" s="103"/>
      <c r="I4" s="18"/>
      <c r="J4" s="18"/>
    </row>
    <row r="5" spans="2:10" x14ac:dyDescent="0.25">
      <c r="F5" s="18"/>
      <c r="G5" s="18"/>
      <c r="H5" s="18"/>
      <c r="I5" s="18"/>
    </row>
    <row r="6" spans="2:10" x14ac:dyDescent="0.25">
      <c r="B6" s="95" t="s">
        <v>52</v>
      </c>
      <c r="C6" s="95"/>
      <c r="D6" s="95"/>
      <c r="E6" s="95"/>
      <c r="F6" s="95"/>
      <c r="G6" s="95"/>
      <c r="H6" s="95"/>
      <c r="I6" s="52"/>
    </row>
    <row r="7" spans="2:10" ht="14.25" customHeight="1" x14ac:dyDescent="0.25">
      <c r="B7" s="95" t="s">
        <v>359</v>
      </c>
      <c r="C7" s="95"/>
      <c r="D7" s="95"/>
      <c r="E7" s="95"/>
      <c r="F7" s="95"/>
      <c r="G7" s="95"/>
      <c r="H7" s="95"/>
      <c r="I7" s="52"/>
    </row>
    <row r="8" spans="2:10" ht="15.75" hidden="1" customHeight="1" x14ac:dyDescent="0.25">
      <c r="B8" s="14"/>
    </row>
    <row r="9" spans="2:10" ht="26.25" customHeight="1" x14ac:dyDescent="0.25">
      <c r="B9" s="99" t="s">
        <v>1</v>
      </c>
      <c r="C9" s="99"/>
      <c r="D9" s="99"/>
      <c r="E9" s="99"/>
      <c r="F9" s="99"/>
      <c r="G9" s="99"/>
      <c r="H9" s="99"/>
      <c r="I9" s="16"/>
    </row>
    <row r="10" spans="2:10" ht="15.75" customHeight="1" x14ac:dyDescent="0.25"/>
    <row r="11" spans="2:10" s="34" customFormat="1" ht="63" x14ac:dyDescent="0.25">
      <c r="B11" s="35" t="s">
        <v>113</v>
      </c>
      <c r="C11" s="35" t="s">
        <v>55</v>
      </c>
      <c r="D11" s="63" t="s">
        <v>56</v>
      </c>
      <c r="E11" s="35" t="s">
        <v>114</v>
      </c>
      <c r="F11" s="35" t="s">
        <v>213</v>
      </c>
      <c r="G11" s="35" t="s">
        <v>115</v>
      </c>
      <c r="H11" s="58"/>
      <c r="I11" s="58"/>
      <c r="J11" s="58"/>
    </row>
    <row r="12" spans="2:10" x14ac:dyDescent="0.25">
      <c r="B12" s="20">
        <v>1</v>
      </c>
      <c r="C12" s="61" t="s">
        <v>292</v>
      </c>
      <c r="D12" s="31">
        <v>1</v>
      </c>
      <c r="E12" s="30">
        <v>5265</v>
      </c>
      <c r="F12" s="20">
        <f>D12*E12</f>
        <v>5265</v>
      </c>
      <c r="G12" s="74" t="s">
        <v>247</v>
      </c>
      <c r="H12" s="54"/>
      <c r="I12" s="54"/>
      <c r="J12" s="54"/>
    </row>
    <row r="13" spans="2:10" x14ac:dyDescent="0.25">
      <c r="B13" s="20">
        <v>2</v>
      </c>
      <c r="C13" s="61" t="s">
        <v>26</v>
      </c>
      <c r="D13" s="31">
        <v>1</v>
      </c>
      <c r="E13" s="30">
        <v>5002</v>
      </c>
      <c r="F13" s="20">
        <f>D13*E13</f>
        <v>5002</v>
      </c>
      <c r="G13" s="74" t="s">
        <v>167</v>
      </c>
      <c r="H13" s="54"/>
      <c r="I13" s="54"/>
      <c r="J13" s="54"/>
    </row>
    <row r="14" spans="2:10" x14ac:dyDescent="0.25">
      <c r="B14" s="20">
        <v>3</v>
      </c>
      <c r="C14" s="61" t="s">
        <v>293</v>
      </c>
      <c r="D14" s="31">
        <v>6</v>
      </c>
      <c r="E14" s="30">
        <v>5265</v>
      </c>
      <c r="F14" s="20">
        <f>D14*E14</f>
        <v>31590</v>
      </c>
      <c r="G14" s="74" t="s">
        <v>295</v>
      </c>
      <c r="H14" s="54"/>
      <c r="I14" s="54"/>
      <c r="J14" s="54"/>
    </row>
    <row r="15" spans="2:10" x14ac:dyDescent="0.25">
      <c r="B15" s="20">
        <v>4</v>
      </c>
      <c r="C15" s="61" t="s">
        <v>10</v>
      </c>
      <c r="D15" s="31">
        <v>1</v>
      </c>
      <c r="E15" s="30">
        <v>5265</v>
      </c>
      <c r="F15" s="20">
        <f>D15*E15</f>
        <v>5265</v>
      </c>
      <c r="G15" s="74" t="s">
        <v>247</v>
      </c>
      <c r="H15" s="54"/>
      <c r="I15" s="54"/>
      <c r="J15" s="54"/>
    </row>
    <row r="16" spans="2:10" s="34" customFormat="1" x14ac:dyDescent="0.25">
      <c r="B16" s="100" t="s">
        <v>8</v>
      </c>
      <c r="C16" s="101"/>
      <c r="D16" s="64">
        <f>SUM(D12:D15)</f>
        <v>9</v>
      </c>
      <c r="E16" s="64">
        <f>SUM(E12:E15)</f>
        <v>20797</v>
      </c>
      <c r="F16" s="64">
        <f>SUM(F12:F15)</f>
        <v>47122</v>
      </c>
      <c r="G16" s="75"/>
      <c r="H16" s="58"/>
      <c r="I16" s="58"/>
      <c r="J16" s="58"/>
    </row>
    <row r="17" spans="1:11" x14ac:dyDescent="0.25">
      <c r="D17" s="54"/>
      <c r="E17" s="54"/>
      <c r="F17" s="54"/>
      <c r="G17" s="54"/>
      <c r="H17" s="54"/>
      <c r="I17" s="54"/>
      <c r="J17" s="54"/>
      <c r="K17" s="54"/>
    </row>
    <row r="18" spans="1:11" x14ac:dyDescent="0.25">
      <c r="A18" s="25"/>
      <c r="B18" s="102" t="s">
        <v>7</v>
      </c>
      <c r="C18" s="102"/>
      <c r="D18" s="102"/>
      <c r="E18" s="25"/>
      <c r="F18" s="102"/>
      <c r="G18" s="102"/>
      <c r="H18" s="102"/>
      <c r="I18" s="102"/>
      <c r="J18" s="25"/>
    </row>
    <row r="19" spans="1:11" ht="32.25" customHeight="1" x14ac:dyDescent="0.25">
      <c r="A19" s="25"/>
      <c r="B19" s="102" t="s">
        <v>10</v>
      </c>
      <c r="C19" s="102"/>
      <c r="D19" s="102"/>
      <c r="E19" s="97" t="s">
        <v>18</v>
      </c>
      <c r="F19" s="97"/>
      <c r="G19" s="97"/>
      <c r="H19" s="97"/>
      <c r="I19" s="97"/>
      <c r="J19" s="25"/>
    </row>
    <row r="20" spans="1:11" ht="33" customHeight="1" x14ac:dyDescent="0.25">
      <c r="A20" s="25"/>
      <c r="B20" s="102" t="s">
        <v>11</v>
      </c>
      <c r="C20" s="102"/>
      <c r="D20" s="102"/>
      <c r="E20" s="97" t="s">
        <v>53</v>
      </c>
      <c r="F20" s="97"/>
      <c r="G20" s="97"/>
      <c r="H20" s="97"/>
      <c r="I20" s="97"/>
      <c r="J20" s="25"/>
    </row>
    <row r="21" spans="1:11" ht="15.75" customHeight="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</row>
    <row r="22" spans="1:11" s="25" customFormat="1" x14ac:dyDescent="0.25"/>
    <row r="23" spans="1:11" s="25" customFormat="1" x14ac:dyDescent="0.25"/>
    <row r="24" spans="1:11" s="25" customFormat="1" x14ac:dyDescent="0.25">
      <c r="A24" s="18"/>
      <c r="B24" s="18"/>
      <c r="C24" s="18"/>
      <c r="D24" s="18"/>
      <c r="E24" s="18"/>
      <c r="F24" s="14"/>
      <c r="G24" s="14"/>
      <c r="H24" s="14"/>
      <c r="I24" s="14"/>
      <c r="J24" s="14"/>
    </row>
    <row r="25" spans="1:11" s="25" customFormat="1" x14ac:dyDescent="0.25">
      <c r="A25" s="18"/>
      <c r="B25" s="18"/>
      <c r="C25" s="18"/>
      <c r="D25" s="18"/>
      <c r="E25" s="18"/>
      <c r="F25" s="14"/>
      <c r="G25" s="14"/>
      <c r="H25" s="14"/>
      <c r="I25" s="14"/>
      <c r="J25" s="14"/>
    </row>
    <row r="26" spans="1:11" s="25" customFormat="1" x14ac:dyDescent="0.25">
      <c r="A26" s="14"/>
      <c r="B26" s="19"/>
      <c r="C26" s="14"/>
      <c r="D26" s="14"/>
      <c r="E26" s="14"/>
      <c r="F26" s="14"/>
      <c r="G26" s="14"/>
      <c r="H26" s="14"/>
      <c r="I26" s="14"/>
      <c r="J26" s="14"/>
    </row>
    <row r="27" spans="1:11" s="25" customFormat="1" x14ac:dyDescent="0.25">
      <c r="A27" s="14"/>
      <c r="B27" s="19"/>
      <c r="C27" s="14"/>
      <c r="D27" s="14"/>
      <c r="E27" s="14"/>
      <c r="F27" s="14"/>
      <c r="G27" s="14"/>
      <c r="H27" s="14"/>
      <c r="I27" s="14"/>
      <c r="J27" s="14"/>
    </row>
  </sheetData>
  <mergeCells count="15">
    <mergeCell ref="F2:H2"/>
    <mergeCell ref="B16:C16"/>
    <mergeCell ref="B6:H6"/>
    <mergeCell ref="B7:H7"/>
    <mergeCell ref="B9:H9"/>
    <mergeCell ref="B3:C3"/>
    <mergeCell ref="F3:H3"/>
    <mergeCell ref="F4:H4"/>
    <mergeCell ref="B4:C4"/>
    <mergeCell ref="B20:D20"/>
    <mergeCell ref="E19:I19"/>
    <mergeCell ref="E20:I20"/>
    <mergeCell ref="B18:D18"/>
    <mergeCell ref="F18:I18"/>
    <mergeCell ref="B19:D19"/>
  </mergeCells>
  <pageMargins left="0.25" right="0.25" top="0.75" bottom="0.75" header="0.3" footer="0.3"/>
  <pageSetup paperSize="9" scale="77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I39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9.2851562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8" ht="16.5" customHeight="1" x14ac:dyDescent="0.25">
      <c r="B1" s="15"/>
      <c r="E1" s="16"/>
      <c r="G1" s="16"/>
      <c r="H1" s="16"/>
    </row>
    <row r="2" spans="2:8" ht="15.75" customHeight="1" x14ac:dyDescent="0.25">
      <c r="B2" s="15"/>
      <c r="F2" s="104" t="s">
        <v>365</v>
      </c>
      <c r="G2" s="104"/>
      <c r="H2" s="104"/>
    </row>
    <row r="3" spans="2:8" ht="98.25" customHeight="1" x14ac:dyDescent="0.25">
      <c r="B3" s="105" t="s">
        <v>104</v>
      </c>
      <c r="C3" s="105"/>
      <c r="F3" s="104" t="s">
        <v>354</v>
      </c>
      <c r="G3" s="104"/>
      <c r="H3" s="104"/>
    </row>
    <row r="4" spans="2:8" ht="19.5" customHeight="1" x14ac:dyDescent="0.25">
      <c r="B4" s="103" t="s">
        <v>57</v>
      </c>
      <c r="C4" s="103"/>
      <c r="E4" s="18"/>
      <c r="F4" s="103" t="s">
        <v>72</v>
      </c>
      <c r="G4" s="103"/>
      <c r="H4" s="103"/>
    </row>
    <row r="5" spans="2:8" ht="15.75" customHeight="1" x14ac:dyDescent="0.25">
      <c r="B5" s="15"/>
      <c r="E5" s="18"/>
      <c r="F5" s="18"/>
      <c r="G5" s="18"/>
      <c r="H5" s="18"/>
    </row>
    <row r="6" spans="2:8" ht="17.25" customHeight="1" x14ac:dyDescent="0.25">
      <c r="B6" s="15"/>
      <c r="E6" s="18"/>
      <c r="F6" s="18"/>
      <c r="G6" s="18"/>
      <c r="H6" s="18"/>
    </row>
    <row r="7" spans="2:8" x14ac:dyDescent="0.25">
      <c r="B7" s="95" t="s">
        <v>52</v>
      </c>
      <c r="C7" s="95"/>
      <c r="D7" s="95"/>
      <c r="E7" s="95"/>
      <c r="F7" s="95"/>
      <c r="G7" s="95"/>
      <c r="H7" s="95"/>
    </row>
    <row r="8" spans="2:8" ht="14.25" customHeight="1" x14ac:dyDescent="0.25">
      <c r="B8" s="95" t="s">
        <v>359</v>
      </c>
      <c r="C8" s="95"/>
      <c r="D8" s="95"/>
      <c r="E8" s="95"/>
      <c r="F8" s="95"/>
      <c r="G8" s="95"/>
      <c r="H8" s="95"/>
    </row>
    <row r="9" spans="2:8" ht="3.75" hidden="1" customHeight="1" x14ac:dyDescent="0.25">
      <c r="B9" s="14"/>
    </row>
    <row r="10" spans="2:8" ht="29.25" customHeight="1" x14ac:dyDescent="0.25">
      <c r="B10" s="99" t="s">
        <v>0</v>
      </c>
      <c r="C10" s="99"/>
      <c r="D10" s="99"/>
      <c r="E10" s="99"/>
      <c r="F10" s="99"/>
      <c r="G10" s="99"/>
      <c r="H10" s="99"/>
    </row>
    <row r="11" spans="2:8" ht="20.25" customHeight="1" x14ac:dyDescent="0.25"/>
    <row r="12" spans="2:8" s="34" customFormat="1" ht="63" x14ac:dyDescent="0.25">
      <c r="B12" s="35" t="s">
        <v>113</v>
      </c>
      <c r="C12" s="35" t="s">
        <v>55</v>
      </c>
      <c r="D12" s="63" t="s">
        <v>56</v>
      </c>
      <c r="E12" s="35" t="s">
        <v>114</v>
      </c>
      <c r="F12" s="35" t="s">
        <v>213</v>
      </c>
      <c r="G12" s="35" t="s">
        <v>115</v>
      </c>
    </row>
    <row r="13" spans="2:8" ht="31.5" x14ac:dyDescent="0.25">
      <c r="B13" s="20">
        <v>1</v>
      </c>
      <c r="C13" s="61" t="s">
        <v>262</v>
      </c>
      <c r="D13" s="31">
        <v>1</v>
      </c>
      <c r="E13" s="30">
        <v>5265</v>
      </c>
      <c r="F13" s="31">
        <f t="shared" ref="F13:F28" si="0">D13*E13</f>
        <v>5265</v>
      </c>
      <c r="G13" s="74" t="s">
        <v>247</v>
      </c>
    </row>
    <row r="14" spans="2:8" x14ac:dyDescent="0.25">
      <c r="B14" s="20">
        <v>2</v>
      </c>
      <c r="C14" s="61" t="s">
        <v>261</v>
      </c>
      <c r="D14" s="31">
        <v>1</v>
      </c>
      <c r="E14" s="30">
        <v>5265</v>
      </c>
      <c r="F14" s="31">
        <f t="shared" si="0"/>
        <v>5265</v>
      </c>
      <c r="G14" s="74" t="s">
        <v>248</v>
      </c>
    </row>
    <row r="15" spans="2:8" x14ac:dyDescent="0.25">
      <c r="B15" s="20">
        <v>3</v>
      </c>
      <c r="C15" s="61" t="s">
        <v>260</v>
      </c>
      <c r="D15" s="31">
        <v>1</v>
      </c>
      <c r="E15" s="30">
        <v>5265</v>
      </c>
      <c r="F15" s="31">
        <f t="shared" si="0"/>
        <v>5265</v>
      </c>
      <c r="G15" s="74" t="s">
        <v>248</v>
      </c>
    </row>
    <row r="16" spans="2:8" x14ac:dyDescent="0.25">
      <c r="B16" s="20">
        <v>4</v>
      </c>
      <c r="C16" s="61" t="s">
        <v>294</v>
      </c>
      <c r="D16" s="31">
        <v>1</v>
      </c>
      <c r="E16" s="30">
        <v>5265</v>
      </c>
      <c r="F16" s="31">
        <f t="shared" si="0"/>
        <v>5265</v>
      </c>
      <c r="G16" s="74" t="s">
        <v>248</v>
      </c>
    </row>
    <row r="17" spans="1:9" ht="31.5" x14ac:dyDescent="0.25">
      <c r="B17" s="20">
        <v>5</v>
      </c>
      <c r="C17" s="61" t="s">
        <v>259</v>
      </c>
      <c r="D17" s="31">
        <v>1</v>
      </c>
      <c r="E17" s="30">
        <v>5265</v>
      </c>
      <c r="F17" s="31">
        <f t="shared" si="0"/>
        <v>5265</v>
      </c>
      <c r="G17" s="74" t="s">
        <v>248</v>
      </c>
    </row>
    <row r="18" spans="1:9" x14ac:dyDescent="0.25">
      <c r="B18" s="20">
        <v>6</v>
      </c>
      <c r="C18" s="61" t="s">
        <v>258</v>
      </c>
      <c r="D18" s="85">
        <v>0.5</v>
      </c>
      <c r="E18" s="30">
        <v>5265</v>
      </c>
      <c r="F18" s="31">
        <f t="shared" si="0"/>
        <v>2632.5</v>
      </c>
      <c r="G18" s="74" t="s">
        <v>248</v>
      </c>
    </row>
    <row r="19" spans="1:9" x14ac:dyDescent="0.25">
      <c r="B19" s="20">
        <v>7</v>
      </c>
      <c r="C19" s="61" t="s">
        <v>257</v>
      </c>
      <c r="D19" s="85">
        <v>0.5</v>
      </c>
      <c r="E19" s="66">
        <v>2893</v>
      </c>
      <c r="F19" s="31">
        <f t="shared" si="0"/>
        <v>1446.5</v>
      </c>
      <c r="G19" s="74" t="s">
        <v>164</v>
      </c>
    </row>
    <row r="20" spans="1:9" x14ac:dyDescent="0.25">
      <c r="B20" s="20">
        <v>8</v>
      </c>
      <c r="C20" s="61" t="s">
        <v>255</v>
      </c>
      <c r="D20" s="31">
        <v>8</v>
      </c>
      <c r="E20" s="66">
        <v>3414</v>
      </c>
      <c r="F20" s="31">
        <f t="shared" si="0"/>
        <v>27312</v>
      </c>
      <c r="G20" s="74" t="s">
        <v>249</v>
      </c>
    </row>
    <row r="21" spans="1:9" x14ac:dyDescent="0.25">
      <c r="B21" s="20">
        <v>9</v>
      </c>
      <c r="C21" s="61" t="s">
        <v>255</v>
      </c>
      <c r="D21" s="31">
        <v>2</v>
      </c>
      <c r="E21" s="66">
        <v>3153</v>
      </c>
      <c r="F21" s="31">
        <f t="shared" si="0"/>
        <v>6306</v>
      </c>
      <c r="G21" s="74" t="s">
        <v>234</v>
      </c>
    </row>
    <row r="22" spans="1:9" x14ac:dyDescent="0.25">
      <c r="B22" s="20">
        <v>10</v>
      </c>
      <c r="C22" s="61" t="s">
        <v>256</v>
      </c>
      <c r="D22" s="31">
        <v>3</v>
      </c>
      <c r="E22" s="66">
        <v>3674</v>
      </c>
      <c r="F22" s="31">
        <f t="shared" si="0"/>
        <v>11022</v>
      </c>
      <c r="G22" s="74" t="s">
        <v>250</v>
      </c>
    </row>
    <row r="23" spans="1:9" x14ac:dyDescent="0.25">
      <c r="B23" s="20">
        <v>11</v>
      </c>
      <c r="C23" s="61" t="s">
        <v>255</v>
      </c>
      <c r="D23" s="31">
        <v>1</v>
      </c>
      <c r="E23" s="66">
        <v>3934</v>
      </c>
      <c r="F23" s="31">
        <f t="shared" si="0"/>
        <v>3934</v>
      </c>
      <c r="G23" s="74" t="s">
        <v>175</v>
      </c>
    </row>
    <row r="24" spans="1:9" x14ac:dyDescent="0.25">
      <c r="B24" s="20">
        <v>12</v>
      </c>
      <c r="C24" s="61" t="s">
        <v>254</v>
      </c>
      <c r="D24" s="31">
        <v>1</v>
      </c>
      <c r="E24" s="66">
        <v>5005</v>
      </c>
      <c r="F24" s="31">
        <f t="shared" si="0"/>
        <v>5005</v>
      </c>
      <c r="G24" s="74" t="s">
        <v>172</v>
      </c>
    </row>
    <row r="25" spans="1:9" x14ac:dyDescent="0.25">
      <c r="B25" s="20">
        <v>13</v>
      </c>
      <c r="C25" s="61" t="s">
        <v>253</v>
      </c>
      <c r="D25" s="23">
        <v>0.25</v>
      </c>
      <c r="E25" s="66">
        <v>5005</v>
      </c>
      <c r="F25" s="31">
        <f t="shared" si="0"/>
        <v>1251.25</v>
      </c>
      <c r="G25" s="74" t="s">
        <v>172</v>
      </c>
    </row>
    <row r="26" spans="1:9" x14ac:dyDescent="0.25">
      <c r="B26" s="20">
        <v>14</v>
      </c>
      <c r="C26" s="61" t="s">
        <v>50</v>
      </c>
      <c r="D26" s="31">
        <v>1</v>
      </c>
      <c r="E26" s="30">
        <v>5265</v>
      </c>
      <c r="F26" s="31">
        <f t="shared" si="0"/>
        <v>5265</v>
      </c>
      <c r="G26" s="74" t="s">
        <v>248</v>
      </c>
    </row>
    <row r="27" spans="1:9" x14ac:dyDescent="0.25">
      <c r="B27" s="20">
        <v>15</v>
      </c>
      <c r="C27" s="61" t="s">
        <v>252</v>
      </c>
      <c r="D27" s="85">
        <v>0.5</v>
      </c>
      <c r="E27" s="66">
        <v>3934</v>
      </c>
      <c r="F27" s="31">
        <f t="shared" si="0"/>
        <v>1967</v>
      </c>
      <c r="G27" s="74" t="s">
        <v>175</v>
      </c>
    </row>
    <row r="28" spans="1:9" x14ac:dyDescent="0.25">
      <c r="B28" s="20">
        <v>16</v>
      </c>
      <c r="C28" s="61" t="s">
        <v>251</v>
      </c>
      <c r="D28" s="85">
        <v>0.5</v>
      </c>
      <c r="E28" s="66">
        <v>3934</v>
      </c>
      <c r="F28" s="31">
        <f t="shared" si="0"/>
        <v>1967</v>
      </c>
      <c r="G28" s="74" t="s">
        <v>175</v>
      </c>
    </row>
    <row r="29" spans="1:9" s="34" customFormat="1" x14ac:dyDescent="0.25">
      <c r="B29" s="100" t="s">
        <v>8</v>
      </c>
      <c r="C29" s="101"/>
      <c r="D29" s="62">
        <f>SUM(D13:D28)</f>
        <v>23.25</v>
      </c>
      <c r="E29" s="64">
        <f t="shared" ref="E29" si="1">SUM(E13:E28)</f>
        <v>71801</v>
      </c>
      <c r="F29" s="64">
        <f>SUM(F13:F28)</f>
        <v>94433.25</v>
      </c>
      <c r="G29" s="65"/>
    </row>
    <row r="30" spans="1:9" x14ac:dyDescent="0.25">
      <c r="B30" s="21"/>
      <c r="C30" s="21"/>
      <c r="D30" s="32"/>
      <c r="E30" s="32"/>
      <c r="F30" s="24"/>
      <c r="G30" s="24"/>
      <c r="H30" s="32"/>
    </row>
    <row r="31" spans="1:9" ht="24.75" customHeight="1" x14ac:dyDescent="0.25">
      <c r="A31" s="25"/>
      <c r="B31" s="102" t="s">
        <v>10</v>
      </c>
      <c r="C31" s="102"/>
      <c r="D31" s="102"/>
      <c r="E31" s="97" t="s">
        <v>18</v>
      </c>
      <c r="F31" s="97"/>
      <c r="G31" s="97"/>
      <c r="H31" s="97"/>
      <c r="I31" s="25"/>
    </row>
    <row r="32" spans="1:9" ht="19.5" customHeight="1" x14ac:dyDescent="0.25">
      <c r="A32" s="25"/>
      <c r="B32" s="102" t="s">
        <v>11</v>
      </c>
      <c r="C32" s="102"/>
      <c r="D32" s="102"/>
      <c r="E32" s="97" t="s">
        <v>53</v>
      </c>
      <c r="F32" s="97"/>
      <c r="G32" s="97"/>
      <c r="H32" s="97"/>
      <c r="I32" s="25"/>
    </row>
    <row r="33" spans="1:9" ht="15.75" customHeight="1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s="25" customFormat="1" x14ac:dyDescent="0.25"/>
    <row r="35" spans="1:9" s="25" customFormat="1" x14ac:dyDescent="0.25"/>
    <row r="36" spans="1:9" s="25" customFormat="1" x14ac:dyDescent="0.25">
      <c r="A36" s="18"/>
      <c r="B36" s="18"/>
      <c r="C36" s="18"/>
      <c r="D36" s="18"/>
      <c r="E36" s="14"/>
      <c r="F36" s="14"/>
      <c r="G36" s="14"/>
      <c r="H36" s="14"/>
      <c r="I36" s="14"/>
    </row>
    <row r="37" spans="1:9" s="25" customFormat="1" x14ac:dyDescent="0.25">
      <c r="A37" s="18"/>
      <c r="B37" s="18"/>
      <c r="C37" s="18"/>
      <c r="D37" s="18"/>
      <c r="E37" s="14"/>
      <c r="F37" s="14"/>
      <c r="G37" s="14"/>
      <c r="H37" s="14"/>
      <c r="I37" s="14"/>
    </row>
    <row r="38" spans="1:9" s="25" customFormat="1" x14ac:dyDescent="0.25">
      <c r="A38" s="14"/>
      <c r="B38" s="19"/>
      <c r="C38" s="14"/>
      <c r="D38" s="14"/>
      <c r="E38" s="14"/>
      <c r="F38" s="14"/>
      <c r="G38" s="14"/>
      <c r="H38" s="14"/>
      <c r="I38" s="14"/>
    </row>
    <row r="39" spans="1:9" s="25" customFormat="1" x14ac:dyDescent="0.25">
      <c r="A39" s="14"/>
      <c r="B39" s="19"/>
      <c r="C39" s="14"/>
      <c r="D39" s="14"/>
      <c r="E39" s="14"/>
      <c r="F39" s="14"/>
      <c r="G39" s="14"/>
      <c r="H39" s="14"/>
      <c r="I39" s="14"/>
    </row>
  </sheetData>
  <mergeCells count="13">
    <mergeCell ref="B29:C29"/>
    <mergeCell ref="F2:H2"/>
    <mergeCell ref="F3:H3"/>
    <mergeCell ref="F4:H4"/>
    <mergeCell ref="B32:D32"/>
    <mergeCell ref="E32:H32"/>
    <mergeCell ref="B31:D31"/>
    <mergeCell ref="E31:H31"/>
    <mergeCell ref="B4:C4"/>
    <mergeCell ref="B10:H10"/>
    <mergeCell ref="B8:H8"/>
    <mergeCell ref="B7:H7"/>
    <mergeCell ref="B3:C3"/>
  </mergeCells>
  <pageMargins left="0.25" right="0.25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1"/>
  <sheetViews>
    <sheetView topLeftCell="A22"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8.570312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13.28515625" style="14" customWidth="1"/>
    <col min="10" max="16384" width="9.140625" style="14"/>
  </cols>
  <sheetData>
    <row r="1" spans="1:9" ht="10.5" customHeight="1" x14ac:dyDescent="0.25">
      <c r="B1" s="15"/>
      <c r="C1" s="15"/>
      <c r="F1" s="16"/>
      <c r="H1" s="16"/>
      <c r="I1" s="16"/>
    </row>
    <row r="2" spans="1:9" x14ac:dyDescent="0.25">
      <c r="B2" s="15"/>
      <c r="C2" s="15"/>
      <c r="F2" s="104" t="s">
        <v>86</v>
      </c>
      <c r="G2" s="104"/>
      <c r="H2" s="104"/>
      <c r="I2" s="16"/>
    </row>
    <row r="3" spans="1:9" ht="85.5" customHeight="1" x14ac:dyDescent="0.25">
      <c r="B3" s="105" t="s">
        <v>330</v>
      </c>
      <c r="C3" s="105"/>
      <c r="F3" s="104" t="s">
        <v>343</v>
      </c>
      <c r="G3" s="104"/>
      <c r="H3" s="104"/>
      <c r="I3" s="16"/>
    </row>
    <row r="4" spans="1:9" x14ac:dyDescent="0.25">
      <c r="B4" s="103" t="s">
        <v>57</v>
      </c>
      <c r="C4" s="103"/>
      <c r="F4" s="103" t="s">
        <v>16</v>
      </c>
      <c r="G4" s="103"/>
      <c r="H4" s="103"/>
      <c r="I4" s="18"/>
    </row>
    <row r="5" spans="1:9" x14ac:dyDescent="0.25">
      <c r="B5" s="28"/>
      <c r="C5" s="28"/>
      <c r="F5" s="18"/>
      <c r="G5" s="28"/>
      <c r="H5" s="28"/>
      <c r="I5" s="28"/>
    </row>
    <row r="6" spans="1:9" x14ac:dyDescent="0.25">
      <c r="B6" s="28"/>
      <c r="C6" s="28"/>
      <c r="F6" s="18"/>
      <c r="G6" s="28"/>
      <c r="H6" s="28"/>
      <c r="I6" s="28"/>
    </row>
    <row r="7" spans="1:9" ht="12.75" customHeight="1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ht="16.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ht="47.25" customHeight="1" x14ac:dyDescent="0.25">
      <c r="B9" s="99" t="s">
        <v>29</v>
      </c>
      <c r="C9" s="99"/>
      <c r="D9" s="99"/>
      <c r="E9" s="99"/>
      <c r="F9" s="99"/>
      <c r="G9" s="99"/>
      <c r="H9" s="99"/>
      <c r="I9" s="16"/>
    </row>
    <row r="10" spans="1:9" ht="16.5" customHeight="1" x14ac:dyDescent="0.25"/>
    <row r="11" spans="1:9" ht="15.7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</row>
    <row r="12" spans="1:9" s="34" customFormat="1" ht="78.75" x14ac:dyDescent="0.25">
      <c r="A12" s="40"/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154</v>
      </c>
      <c r="G12" s="35" t="s">
        <v>213</v>
      </c>
      <c r="H12" s="35" t="s">
        <v>115</v>
      </c>
      <c r="I12" s="40"/>
    </row>
    <row r="13" spans="1:9" x14ac:dyDescent="0.25">
      <c r="A13" s="46"/>
      <c r="B13" s="20">
        <v>1</v>
      </c>
      <c r="C13" s="22" t="s">
        <v>140</v>
      </c>
      <c r="D13" s="31">
        <v>1</v>
      </c>
      <c r="E13" s="31">
        <v>7464</v>
      </c>
      <c r="F13" s="31">
        <f>E13*110%</f>
        <v>8210.4000000000015</v>
      </c>
      <c r="G13" s="31">
        <f>F13*D13</f>
        <v>8210.4000000000015</v>
      </c>
      <c r="H13" s="74" t="s">
        <v>166</v>
      </c>
      <c r="I13" s="24"/>
    </row>
    <row r="14" spans="1:9" x14ac:dyDescent="0.25">
      <c r="A14" s="46"/>
      <c r="B14" s="20">
        <v>2</v>
      </c>
      <c r="C14" s="22" t="s">
        <v>76</v>
      </c>
      <c r="D14" s="31">
        <v>1</v>
      </c>
      <c r="E14" s="31">
        <v>7091</v>
      </c>
      <c r="F14" s="31">
        <f t="shared" ref="F14:F22" si="0">E14*110%</f>
        <v>7800.1</v>
      </c>
      <c r="G14" s="31">
        <f t="shared" ref="G14:G22" si="1">F14*D14</f>
        <v>7800.1</v>
      </c>
      <c r="H14" s="74" t="s">
        <v>167</v>
      </c>
      <c r="I14" s="24"/>
    </row>
    <row r="15" spans="1:9" ht="31.5" x14ac:dyDescent="0.25">
      <c r="A15" s="21"/>
      <c r="B15" s="20">
        <v>3</v>
      </c>
      <c r="C15" s="22" t="s">
        <v>78</v>
      </c>
      <c r="D15" s="85">
        <v>0.5</v>
      </c>
      <c r="E15" s="31">
        <v>7091</v>
      </c>
      <c r="F15" s="31">
        <f t="shared" si="0"/>
        <v>7800.1</v>
      </c>
      <c r="G15" s="31">
        <f t="shared" si="1"/>
        <v>3900.05</v>
      </c>
      <c r="H15" s="74" t="s">
        <v>167</v>
      </c>
      <c r="I15" s="32"/>
    </row>
    <row r="16" spans="1:9" x14ac:dyDescent="0.25">
      <c r="A16" s="46"/>
      <c r="B16" s="20">
        <v>4</v>
      </c>
      <c r="C16" s="22" t="s">
        <v>141</v>
      </c>
      <c r="D16" s="85">
        <v>0.5</v>
      </c>
      <c r="E16" s="31">
        <v>6133</v>
      </c>
      <c r="F16" s="31">
        <f t="shared" si="0"/>
        <v>6746.3</v>
      </c>
      <c r="G16" s="31">
        <f t="shared" si="1"/>
        <v>3373.15</v>
      </c>
      <c r="H16" s="74" t="s">
        <v>168</v>
      </c>
      <c r="I16" s="24"/>
    </row>
    <row r="17" spans="1:9" x14ac:dyDescent="0.25">
      <c r="A17" s="46"/>
      <c r="B17" s="20">
        <v>5</v>
      </c>
      <c r="C17" s="22" t="s">
        <v>12</v>
      </c>
      <c r="D17" s="85">
        <v>0.5</v>
      </c>
      <c r="E17" s="31">
        <v>7001</v>
      </c>
      <c r="F17" s="31">
        <f t="shared" si="0"/>
        <v>7701.1</v>
      </c>
      <c r="G17" s="31">
        <f t="shared" si="1"/>
        <v>3850.55</v>
      </c>
      <c r="H17" s="74" t="s">
        <v>169</v>
      </c>
      <c r="I17" s="24"/>
    </row>
    <row r="18" spans="1:9" x14ac:dyDescent="0.25">
      <c r="A18" s="46"/>
      <c r="B18" s="20">
        <v>6</v>
      </c>
      <c r="C18" s="22" t="s">
        <v>6</v>
      </c>
      <c r="D18" s="85">
        <v>0.5</v>
      </c>
      <c r="E18" s="31">
        <v>7001</v>
      </c>
      <c r="F18" s="31">
        <f t="shared" si="0"/>
        <v>7701.1</v>
      </c>
      <c r="G18" s="31">
        <f t="shared" si="1"/>
        <v>3850.55</v>
      </c>
      <c r="H18" s="74" t="s">
        <v>169</v>
      </c>
      <c r="I18" s="24"/>
    </row>
    <row r="19" spans="1:9" x14ac:dyDescent="0.25">
      <c r="A19" s="21"/>
      <c r="B19" s="20">
        <v>7</v>
      </c>
      <c r="C19" s="22" t="s">
        <v>58</v>
      </c>
      <c r="D19" s="23">
        <v>0.75</v>
      </c>
      <c r="E19" s="31">
        <v>7001</v>
      </c>
      <c r="F19" s="31">
        <f t="shared" si="0"/>
        <v>7701.1</v>
      </c>
      <c r="G19" s="31">
        <f t="shared" si="1"/>
        <v>5775.8250000000007</v>
      </c>
      <c r="H19" s="74" t="s">
        <v>169</v>
      </c>
      <c r="I19" s="32"/>
    </row>
    <row r="20" spans="1:9" x14ac:dyDescent="0.25">
      <c r="A20" s="46"/>
      <c r="B20" s="20">
        <v>8</v>
      </c>
      <c r="C20" s="22" t="s">
        <v>193</v>
      </c>
      <c r="D20" s="85">
        <v>0.5</v>
      </c>
      <c r="E20" s="31">
        <v>7001</v>
      </c>
      <c r="F20" s="31">
        <f t="shared" si="0"/>
        <v>7701.1</v>
      </c>
      <c r="G20" s="31">
        <f t="shared" si="1"/>
        <v>3850.55</v>
      </c>
      <c r="H20" s="74" t="s">
        <v>169</v>
      </c>
      <c r="I20" s="24"/>
    </row>
    <row r="21" spans="1:9" x14ac:dyDescent="0.25">
      <c r="A21" s="46"/>
      <c r="B21" s="20">
        <v>9</v>
      </c>
      <c r="C21" s="22" t="s">
        <v>198</v>
      </c>
      <c r="D21" s="85">
        <v>1.5</v>
      </c>
      <c r="E21" s="31">
        <v>7001</v>
      </c>
      <c r="F21" s="31">
        <f t="shared" si="0"/>
        <v>7701.1</v>
      </c>
      <c r="G21" s="31">
        <f t="shared" si="1"/>
        <v>11551.650000000001</v>
      </c>
      <c r="H21" s="74" t="s">
        <v>169</v>
      </c>
      <c r="I21" s="24"/>
    </row>
    <row r="22" spans="1:9" x14ac:dyDescent="0.25">
      <c r="A22" s="46"/>
      <c r="B22" s="20">
        <v>10</v>
      </c>
      <c r="C22" s="22" t="s">
        <v>199</v>
      </c>
      <c r="D22" s="23">
        <v>0.25</v>
      </c>
      <c r="E22" s="31">
        <v>4745</v>
      </c>
      <c r="F22" s="31">
        <f t="shared" si="0"/>
        <v>5219.5</v>
      </c>
      <c r="G22" s="31">
        <f t="shared" si="1"/>
        <v>1304.875</v>
      </c>
      <c r="H22" s="74" t="s">
        <v>168</v>
      </c>
      <c r="I22" s="24"/>
    </row>
    <row r="23" spans="1:9" ht="36" customHeight="1" x14ac:dyDescent="0.25">
      <c r="A23" s="46"/>
      <c r="B23" s="20">
        <v>11</v>
      </c>
      <c r="C23" s="22" t="s">
        <v>180</v>
      </c>
      <c r="D23" s="85">
        <v>0.5</v>
      </c>
      <c r="E23" s="31">
        <v>3934</v>
      </c>
      <c r="F23" s="31"/>
      <c r="G23" s="31">
        <f t="shared" ref="G23:G31" si="2">D23*E23</f>
        <v>1967</v>
      </c>
      <c r="H23" s="74" t="s">
        <v>171</v>
      </c>
      <c r="I23" s="24"/>
    </row>
    <row r="24" spans="1:9" x14ac:dyDescent="0.25">
      <c r="A24" s="46"/>
      <c r="B24" s="20">
        <v>12</v>
      </c>
      <c r="C24" s="22" t="s">
        <v>145</v>
      </c>
      <c r="D24" s="31">
        <v>1</v>
      </c>
      <c r="E24" s="31">
        <v>5005</v>
      </c>
      <c r="F24" s="31"/>
      <c r="G24" s="31">
        <f t="shared" si="2"/>
        <v>5005</v>
      </c>
      <c r="H24" s="74" t="s">
        <v>172</v>
      </c>
      <c r="I24" s="24"/>
    </row>
    <row r="25" spans="1:9" x14ac:dyDescent="0.25">
      <c r="A25" s="46"/>
      <c r="B25" s="20">
        <v>13</v>
      </c>
      <c r="C25" s="22" t="s">
        <v>146</v>
      </c>
      <c r="D25" s="31">
        <v>1</v>
      </c>
      <c r="E25" s="31">
        <v>4195</v>
      </c>
      <c r="F25" s="31"/>
      <c r="G25" s="31">
        <f t="shared" si="2"/>
        <v>4195</v>
      </c>
      <c r="H25" s="74" t="s">
        <v>173</v>
      </c>
      <c r="I25" s="24"/>
    </row>
    <row r="26" spans="1:9" x14ac:dyDescent="0.25">
      <c r="A26" s="46"/>
      <c r="B26" s="20">
        <v>14</v>
      </c>
      <c r="C26" s="22" t="s">
        <v>3</v>
      </c>
      <c r="D26" s="31">
        <v>1</v>
      </c>
      <c r="E26" s="31">
        <v>2893</v>
      </c>
      <c r="F26" s="31"/>
      <c r="G26" s="31">
        <f t="shared" si="2"/>
        <v>2893</v>
      </c>
      <c r="H26" s="74" t="s">
        <v>164</v>
      </c>
      <c r="I26" s="24"/>
    </row>
    <row r="27" spans="1:9" x14ac:dyDescent="0.25">
      <c r="A27" s="46"/>
      <c r="B27" s="20">
        <v>15</v>
      </c>
      <c r="C27" s="22" t="s">
        <v>194</v>
      </c>
      <c r="D27" s="31">
        <v>1</v>
      </c>
      <c r="E27" s="31">
        <v>2893</v>
      </c>
      <c r="F27" s="31"/>
      <c r="G27" s="31">
        <f t="shared" si="2"/>
        <v>2893</v>
      </c>
      <c r="H27" s="74" t="s">
        <v>164</v>
      </c>
      <c r="I27" s="24"/>
    </row>
    <row r="28" spans="1:9" x14ac:dyDescent="0.25">
      <c r="A28" s="46"/>
      <c r="B28" s="20">
        <v>16</v>
      </c>
      <c r="C28" s="22" t="s">
        <v>147</v>
      </c>
      <c r="D28" s="31">
        <v>3</v>
      </c>
      <c r="E28" s="31">
        <v>2893</v>
      </c>
      <c r="F28" s="31"/>
      <c r="G28" s="31">
        <f t="shared" si="2"/>
        <v>8679</v>
      </c>
      <c r="H28" s="74" t="s">
        <v>164</v>
      </c>
      <c r="I28" s="24"/>
    </row>
    <row r="29" spans="1:9" x14ac:dyDescent="0.25">
      <c r="A29" s="46"/>
      <c r="B29" s="20">
        <v>17</v>
      </c>
      <c r="C29" s="22" t="s">
        <v>200</v>
      </c>
      <c r="D29" s="85">
        <v>0.5</v>
      </c>
      <c r="E29" s="31">
        <v>7091</v>
      </c>
      <c r="F29" s="31"/>
      <c r="G29" s="31">
        <f t="shared" si="2"/>
        <v>3545.5</v>
      </c>
      <c r="H29" s="74" t="s">
        <v>174</v>
      </c>
      <c r="I29" s="24"/>
    </row>
    <row r="30" spans="1:9" x14ac:dyDescent="0.25">
      <c r="A30" s="46"/>
      <c r="B30" s="20">
        <v>18</v>
      </c>
      <c r="C30" s="22" t="s">
        <v>201</v>
      </c>
      <c r="D30" s="85">
        <v>0.5</v>
      </c>
      <c r="E30" s="31">
        <v>6133</v>
      </c>
      <c r="F30" s="31"/>
      <c r="G30" s="31">
        <f t="shared" si="2"/>
        <v>3066.5</v>
      </c>
      <c r="H30" s="74" t="s">
        <v>170</v>
      </c>
      <c r="I30" s="24"/>
    </row>
    <row r="31" spans="1:9" s="25" customFormat="1" x14ac:dyDescent="0.25">
      <c r="A31" s="46"/>
      <c r="B31" s="20">
        <v>19</v>
      </c>
      <c r="C31" s="22" t="s">
        <v>197</v>
      </c>
      <c r="D31" s="31">
        <v>1</v>
      </c>
      <c r="E31" s="31">
        <v>4195</v>
      </c>
      <c r="F31" s="31"/>
      <c r="G31" s="31">
        <f t="shared" si="2"/>
        <v>4195</v>
      </c>
      <c r="H31" s="74" t="s">
        <v>176</v>
      </c>
      <c r="I31" s="24"/>
    </row>
    <row r="32" spans="1:9" s="43" customFormat="1" x14ac:dyDescent="0.25">
      <c r="A32" s="40"/>
      <c r="B32" s="100" t="s">
        <v>8</v>
      </c>
      <c r="C32" s="101"/>
      <c r="D32" s="86">
        <f>SUM(D13:D31)</f>
        <v>16.5</v>
      </c>
      <c r="E32" s="65">
        <f t="shared" ref="E32:G32" si="3">SUM(E13:E31)</f>
        <v>106761</v>
      </c>
      <c r="F32" s="65"/>
      <c r="G32" s="65">
        <f t="shared" si="3"/>
        <v>89906.700000000012</v>
      </c>
      <c r="H32" s="75"/>
      <c r="I32" s="38"/>
    </row>
    <row r="33" spans="1:9" s="25" customFormat="1" x14ac:dyDescent="0.25">
      <c r="A33" s="14"/>
      <c r="B33" s="19"/>
      <c r="C33" s="14"/>
      <c r="D33" s="14"/>
      <c r="E33" s="14"/>
      <c r="F33" s="14"/>
      <c r="G33" s="14"/>
      <c r="H33" s="14"/>
      <c r="I33" s="14"/>
    </row>
    <row r="34" spans="1:9" s="25" customFormat="1" ht="33" customHeight="1" x14ac:dyDescent="0.25">
      <c r="B34" s="102" t="s">
        <v>9</v>
      </c>
      <c r="C34" s="102"/>
      <c r="D34" s="102"/>
      <c r="E34" s="97" t="s">
        <v>156</v>
      </c>
      <c r="F34" s="97"/>
      <c r="G34" s="97"/>
      <c r="H34" s="97"/>
    </row>
    <row r="35" spans="1:9" s="25" customFormat="1" ht="39.75" customHeight="1" x14ac:dyDescent="0.25">
      <c r="B35" s="102" t="s">
        <v>10</v>
      </c>
      <c r="C35" s="102"/>
      <c r="D35" s="102"/>
      <c r="E35" s="97" t="s">
        <v>18</v>
      </c>
      <c r="F35" s="97"/>
      <c r="G35" s="97"/>
      <c r="H35" s="97"/>
    </row>
    <row r="36" spans="1:9" ht="29.25" customHeight="1" x14ac:dyDescent="0.25">
      <c r="A36" s="25"/>
      <c r="B36" s="102" t="s">
        <v>11</v>
      </c>
      <c r="C36" s="102"/>
      <c r="D36" s="102"/>
      <c r="E36" s="97"/>
      <c r="F36" s="97"/>
      <c r="G36" s="97"/>
      <c r="H36" s="97"/>
      <c r="I36" s="25"/>
    </row>
    <row r="37" spans="1:9" x14ac:dyDescent="0.25">
      <c r="A37" s="25"/>
      <c r="B37" s="25"/>
      <c r="C37" s="25"/>
      <c r="D37" s="25"/>
      <c r="E37" s="25"/>
      <c r="F37" s="25"/>
      <c r="G37" s="25"/>
      <c r="H37" s="25"/>
      <c r="I37" s="25"/>
    </row>
    <row r="38" spans="1:9" x14ac:dyDescent="0.25">
      <c r="A38" s="25"/>
      <c r="B38" s="25"/>
      <c r="C38" s="25"/>
      <c r="D38" s="25"/>
      <c r="E38" s="25"/>
      <c r="F38" s="25"/>
      <c r="G38" s="25"/>
      <c r="H38" s="25"/>
      <c r="I38" s="25"/>
    </row>
    <row r="39" spans="1:9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x14ac:dyDescent="0.25">
      <c r="A40" s="18"/>
      <c r="B40" s="18"/>
      <c r="C40" s="18"/>
      <c r="D40" s="18"/>
      <c r="E40" s="18"/>
    </row>
    <row r="41" spans="1:9" x14ac:dyDescent="0.25">
      <c r="A41" s="18"/>
      <c r="B41" s="18"/>
      <c r="C41" s="18"/>
      <c r="D41" s="18"/>
      <c r="E41" s="18"/>
    </row>
  </sheetData>
  <mergeCells count="15">
    <mergeCell ref="B8:H8"/>
    <mergeCell ref="B9:H9"/>
    <mergeCell ref="B32:C32"/>
    <mergeCell ref="F2:H2"/>
    <mergeCell ref="B36:D36"/>
    <mergeCell ref="B35:D35"/>
    <mergeCell ref="B34:D34"/>
    <mergeCell ref="E36:H36"/>
    <mergeCell ref="E34:H34"/>
    <mergeCell ref="E35:H35"/>
    <mergeCell ref="B4:C4"/>
    <mergeCell ref="F4:H4"/>
    <mergeCell ref="F3:H3"/>
    <mergeCell ref="B3:C3"/>
    <mergeCell ref="B7:H7"/>
  </mergeCells>
  <pageMargins left="0.25" right="0.25" top="0.75" bottom="0.75" header="0.3" footer="0.3"/>
  <pageSetup paperSize="9" scale="77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I22"/>
  <sheetViews>
    <sheetView workbookViewId="0">
      <selection activeCell="G2" sqref="G2:I2"/>
    </sheetView>
  </sheetViews>
  <sheetFormatPr defaultRowHeight="15.75" x14ac:dyDescent="0.25"/>
  <cols>
    <col min="1" max="1" width="3" style="14" customWidth="1"/>
    <col min="2" max="2" width="7.5703125" style="19" customWidth="1"/>
    <col min="3" max="3" width="44.7109375" style="14" customWidth="1"/>
    <col min="4" max="5" width="13.7109375" style="14" customWidth="1"/>
    <col min="6" max="6" width="15.28515625" style="14" customWidth="1"/>
    <col min="7" max="8" width="13.7109375" style="14" customWidth="1"/>
    <col min="9" max="9" width="7.5703125" style="14" customWidth="1"/>
    <col min="10" max="16384" width="9.140625" style="14"/>
  </cols>
  <sheetData>
    <row r="1" spans="1:9" ht="17.25" customHeight="1" x14ac:dyDescent="0.25">
      <c r="B1" s="15"/>
      <c r="E1" s="16"/>
      <c r="F1" s="16"/>
      <c r="G1" s="16"/>
      <c r="I1" s="15"/>
    </row>
    <row r="2" spans="1:9" ht="21.75" customHeight="1" x14ac:dyDescent="0.25">
      <c r="B2" s="15"/>
      <c r="E2" s="18"/>
      <c r="F2" s="16"/>
      <c r="G2" s="98" t="s">
        <v>92</v>
      </c>
      <c r="H2" s="98"/>
      <c r="I2" s="98"/>
    </row>
    <row r="3" spans="1:9" ht="80.25" customHeight="1" x14ac:dyDescent="0.25">
      <c r="B3" s="105" t="s">
        <v>105</v>
      </c>
      <c r="C3" s="105"/>
      <c r="D3" s="17"/>
      <c r="E3" s="17"/>
      <c r="F3" s="104" t="s">
        <v>355</v>
      </c>
      <c r="G3" s="104"/>
      <c r="H3" s="104"/>
      <c r="I3" s="16"/>
    </row>
    <row r="4" spans="1:9" ht="19.5" customHeight="1" x14ac:dyDescent="0.25">
      <c r="B4" s="103" t="s">
        <v>57</v>
      </c>
      <c r="C4" s="103"/>
      <c r="D4" s="18"/>
      <c r="E4" s="18"/>
      <c r="F4" s="103" t="s">
        <v>16</v>
      </c>
      <c r="G4" s="103"/>
      <c r="H4" s="103"/>
      <c r="I4" s="18"/>
    </row>
    <row r="5" spans="1:9" ht="19.5" customHeight="1" x14ac:dyDescent="0.25">
      <c r="E5" s="18"/>
      <c r="F5" s="18"/>
      <c r="G5" s="18"/>
    </row>
    <row r="6" spans="1:9" x14ac:dyDescent="0.25">
      <c r="B6" s="95" t="s">
        <v>52</v>
      </c>
      <c r="C6" s="95"/>
      <c r="D6" s="95"/>
      <c r="E6" s="95"/>
      <c r="F6" s="95"/>
      <c r="G6" s="95"/>
      <c r="H6" s="95"/>
      <c r="I6" s="18"/>
    </row>
    <row r="7" spans="1:9" x14ac:dyDescent="0.25">
      <c r="B7" s="95" t="s">
        <v>359</v>
      </c>
      <c r="C7" s="95"/>
      <c r="D7" s="95"/>
      <c r="E7" s="95"/>
      <c r="F7" s="95"/>
      <c r="G7" s="95"/>
      <c r="H7" s="95"/>
      <c r="I7" s="18"/>
    </row>
    <row r="8" spans="1:9" ht="15.75" customHeight="1" x14ac:dyDescent="0.25">
      <c r="B8" s="99" t="s">
        <v>27</v>
      </c>
      <c r="C8" s="99"/>
      <c r="D8" s="99"/>
      <c r="E8" s="99"/>
      <c r="F8" s="99"/>
      <c r="G8" s="99"/>
      <c r="H8" s="99"/>
      <c r="I8" s="16"/>
    </row>
    <row r="9" spans="1:9" ht="27.75" customHeight="1" x14ac:dyDescent="0.25"/>
    <row r="10" spans="1:9" s="34" customFormat="1" ht="78.75" x14ac:dyDescent="0.25">
      <c r="B10" s="35" t="s">
        <v>113</v>
      </c>
      <c r="C10" s="35" t="s">
        <v>55</v>
      </c>
      <c r="D10" s="35" t="s">
        <v>56</v>
      </c>
      <c r="E10" s="35" t="s">
        <v>114</v>
      </c>
      <c r="F10" s="35" t="s">
        <v>215</v>
      </c>
      <c r="G10" s="35" t="s">
        <v>213</v>
      </c>
      <c r="H10" s="35" t="s">
        <v>115</v>
      </c>
      <c r="I10" s="40"/>
    </row>
    <row r="11" spans="1:9" x14ac:dyDescent="0.25">
      <c r="B11" s="20">
        <v>1</v>
      </c>
      <c r="C11" s="20" t="s">
        <v>220</v>
      </c>
      <c r="D11" s="85">
        <v>5.5</v>
      </c>
      <c r="E11" s="30">
        <v>7001</v>
      </c>
      <c r="F11" s="31">
        <f>E11*110%</f>
        <v>7701.1</v>
      </c>
      <c r="G11" s="31">
        <f>D11*F11</f>
        <v>42356.05</v>
      </c>
      <c r="H11" s="74" t="s">
        <v>169</v>
      </c>
      <c r="I11" s="24"/>
    </row>
    <row r="12" spans="1:9" s="34" customFormat="1" x14ac:dyDescent="0.25">
      <c r="B12" s="100" t="s">
        <v>8</v>
      </c>
      <c r="C12" s="101"/>
      <c r="D12" s="86">
        <f>SUM(D11)</f>
        <v>5.5</v>
      </c>
      <c r="E12" s="65">
        <f t="shared" ref="E12:G12" si="0">SUM(E11)</f>
        <v>7001</v>
      </c>
      <c r="F12" s="65"/>
      <c r="G12" s="65">
        <f t="shared" si="0"/>
        <v>42356.05</v>
      </c>
      <c r="H12" s="37"/>
      <c r="I12" s="38"/>
    </row>
    <row r="13" spans="1:9" x14ac:dyDescent="0.25">
      <c r="A13" s="25"/>
      <c r="B13" s="102"/>
      <c r="C13" s="102"/>
      <c r="D13" s="102"/>
      <c r="E13" s="102"/>
      <c r="F13" s="102"/>
      <c r="G13" s="102"/>
      <c r="H13" s="25"/>
    </row>
    <row r="14" spans="1:9" ht="40.5" customHeight="1" x14ac:dyDescent="0.25">
      <c r="A14" s="25"/>
      <c r="B14" s="102" t="s">
        <v>10</v>
      </c>
      <c r="C14" s="102"/>
      <c r="D14" s="102"/>
      <c r="E14" s="97" t="s">
        <v>18</v>
      </c>
      <c r="F14" s="97"/>
      <c r="G14" s="97"/>
      <c r="H14" s="97"/>
      <c r="I14" s="33"/>
    </row>
    <row r="15" spans="1:9" ht="33" customHeight="1" x14ac:dyDescent="0.25">
      <c r="A15" s="25"/>
      <c r="B15" s="33" t="s">
        <v>11</v>
      </c>
      <c r="C15" s="33"/>
      <c r="D15" s="33"/>
      <c r="E15" s="97" t="s">
        <v>53</v>
      </c>
      <c r="F15" s="97"/>
      <c r="G15" s="97"/>
      <c r="H15" s="97"/>
      <c r="I15" s="33"/>
    </row>
    <row r="16" spans="1:9" ht="15.75" customHeight="1" x14ac:dyDescent="0.25">
      <c r="A16" s="25"/>
      <c r="B16" s="25"/>
      <c r="C16" s="25"/>
      <c r="D16" s="25"/>
      <c r="E16" s="25"/>
      <c r="F16" s="25"/>
      <c r="G16" s="25"/>
      <c r="H16" s="25"/>
    </row>
    <row r="17" spans="1:8" s="25" customFormat="1" x14ac:dyDescent="0.25"/>
    <row r="18" spans="1:8" s="25" customFormat="1" x14ac:dyDescent="0.25"/>
    <row r="19" spans="1:8" s="25" customFormat="1" x14ac:dyDescent="0.25">
      <c r="A19" s="18"/>
      <c r="B19" s="18"/>
      <c r="C19" s="18"/>
      <c r="D19" s="18"/>
      <c r="E19" s="14"/>
      <c r="F19" s="14"/>
      <c r="G19" s="14"/>
      <c r="H19" s="14"/>
    </row>
    <row r="20" spans="1:8" s="25" customFormat="1" x14ac:dyDescent="0.25">
      <c r="A20" s="18"/>
      <c r="B20" s="18"/>
      <c r="C20" s="18"/>
      <c r="D20" s="18"/>
      <c r="E20" s="14"/>
      <c r="F20" s="14"/>
      <c r="G20" s="14"/>
      <c r="H20" s="14"/>
    </row>
    <row r="21" spans="1:8" s="25" customFormat="1" x14ac:dyDescent="0.25">
      <c r="A21" s="14"/>
      <c r="B21" s="19"/>
      <c r="C21" s="14"/>
      <c r="D21" s="14"/>
      <c r="E21" s="14"/>
      <c r="F21" s="14"/>
      <c r="G21" s="14"/>
      <c r="H21" s="14"/>
    </row>
    <row r="22" spans="1:8" s="25" customFormat="1" x14ac:dyDescent="0.25">
      <c r="A22" s="14"/>
      <c r="B22" s="19"/>
      <c r="C22" s="14"/>
      <c r="D22" s="14"/>
      <c r="E22" s="14"/>
      <c r="F22" s="14"/>
      <c r="G22" s="14"/>
      <c r="H22" s="14"/>
    </row>
  </sheetData>
  <mergeCells count="14">
    <mergeCell ref="E15:H15"/>
    <mergeCell ref="G2:I2"/>
    <mergeCell ref="B4:C4"/>
    <mergeCell ref="B13:D13"/>
    <mergeCell ref="E13:G13"/>
    <mergeCell ref="B14:D14"/>
    <mergeCell ref="E14:H14"/>
    <mergeCell ref="B12:C12"/>
    <mergeCell ref="B6:H6"/>
    <mergeCell ref="B7:H7"/>
    <mergeCell ref="B8:H8"/>
    <mergeCell ref="B3:C3"/>
    <mergeCell ref="F3:H3"/>
    <mergeCell ref="F4:H4"/>
  </mergeCells>
  <pageMargins left="0.25" right="0.25" top="0.75" bottom="0.75" header="0.3" footer="0.3"/>
  <pageSetup paperSize="9" scale="74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I34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9.8554687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2:8" ht="15" customHeight="1" x14ac:dyDescent="0.25">
      <c r="B1" s="15"/>
      <c r="E1" s="16"/>
      <c r="G1" s="16"/>
      <c r="H1" s="16"/>
    </row>
    <row r="2" spans="2:8" ht="16.5" customHeight="1" x14ac:dyDescent="0.25">
      <c r="B2" s="15"/>
      <c r="F2" s="104" t="s">
        <v>371</v>
      </c>
      <c r="G2" s="104"/>
      <c r="H2" s="104"/>
    </row>
    <row r="3" spans="2:8" ht="79.5" customHeight="1" x14ac:dyDescent="0.25">
      <c r="B3" s="120" t="s">
        <v>104</v>
      </c>
      <c r="C3" s="120"/>
      <c r="D3" s="51"/>
      <c r="F3" s="106" t="s">
        <v>340</v>
      </c>
      <c r="G3" s="106"/>
      <c r="H3" s="106"/>
    </row>
    <row r="4" spans="2:8" ht="20.25" customHeight="1" x14ac:dyDescent="0.25">
      <c r="B4" s="103" t="s">
        <v>57</v>
      </c>
      <c r="C4" s="103"/>
      <c r="E4" s="18"/>
      <c r="F4" s="104" t="s">
        <v>16</v>
      </c>
      <c r="G4" s="104"/>
      <c r="H4" s="104"/>
    </row>
    <row r="5" spans="2:8" x14ac:dyDescent="0.25">
      <c r="B5" s="15"/>
      <c r="E5" s="18"/>
      <c r="F5" s="18"/>
      <c r="G5" s="18"/>
      <c r="H5" s="18"/>
    </row>
    <row r="6" spans="2:8" ht="15" customHeight="1" x14ac:dyDescent="0.25">
      <c r="B6" s="15"/>
      <c r="E6" s="18"/>
      <c r="F6" s="18"/>
      <c r="G6" s="18"/>
      <c r="H6" s="18"/>
    </row>
    <row r="7" spans="2:8" hidden="1" x14ac:dyDescent="0.25">
      <c r="B7" s="15"/>
      <c r="E7" s="18"/>
      <c r="F7" s="18"/>
      <c r="G7" s="18"/>
      <c r="H7" s="18"/>
    </row>
    <row r="8" spans="2:8" x14ac:dyDescent="0.25">
      <c r="B8" s="95" t="s">
        <v>52</v>
      </c>
      <c r="C8" s="95"/>
      <c r="D8" s="95"/>
      <c r="E8" s="95"/>
      <c r="F8" s="95"/>
      <c r="G8" s="95"/>
      <c r="H8" s="95"/>
    </row>
    <row r="9" spans="2:8" x14ac:dyDescent="0.25">
      <c r="B9" s="95" t="s">
        <v>359</v>
      </c>
      <c r="C9" s="95"/>
      <c r="D9" s="95"/>
      <c r="E9" s="95"/>
      <c r="F9" s="95"/>
      <c r="G9" s="95"/>
      <c r="H9" s="95"/>
    </row>
    <row r="10" spans="2:8" x14ac:dyDescent="0.25">
      <c r="B10" s="14"/>
    </row>
    <row r="11" spans="2:8" ht="16.5" customHeight="1" x14ac:dyDescent="0.25">
      <c r="B11" s="99" t="s">
        <v>134</v>
      </c>
      <c r="C11" s="99"/>
      <c r="D11" s="99"/>
      <c r="E11" s="99"/>
      <c r="F11" s="99"/>
      <c r="G11" s="99"/>
      <c r="H11" s="99"/>
    </row>
    <row r="13" spans="2:8" s="34" customFormat="1" ht="63" x14ac:dyDescent="0.25">
      <c r="B13" s="35" t="s">
        <v>113</v>
      </c>
      <c r="C13" s="35" t="s">
        <v>55</v>
      </c>
      <c r="D13" s="35" t="s">
        <v>56</v>
      </c>
      <c r="E13" s="35" t="s">
        <v>114</v>
      </c>
      <c r="F13" s="35" t="s">
        <v>213</v>
      </c>
      <c r="G13" s="35" t="s">
        <v>115</v>
      </c>
    </row>
    <row r="14" spans="2:8" x14ac:dyDescent="0.25">
      <c r="B14" s="20">
        <v>1</v>
      </c>
      <c r="C14" s="22" t="s">
        <v>9</v>
      </c>
      <c r="D14" s="31">
        <v>1</v>
      </c>
      <c r="E14" s="31">
        <v>7464</v>
      </c>
      <c r="F14" s="31">
        <f>E14*D14</f>
        <v>7464</v>
      </c>
      <c r="G14" s="74" t="s">
        <v>166</v>
      </c>
    </row>
    <row r="15" spans="2:8" x14ac:dyDescent="0.25">
      <c r="B15" s="20">
        <v>2</v>
      </c>
      <c r="C15" s="22" t="s">
        <v>28</v>
      </c>
      <c r="D15" s="31">
        <v>1</v>
      </c>
      <c r="E15" s="31">
        <v>7091</v>
      </c>
      <c r="F15" s="31">
        <f>E15*D15</f>
        <v>7091</v>
      </c>
      <c r="G15" s="74" t="s">
        <v>167</v>
      </c>
    </row>
    <row r="16" spans="2:8" x14ac:dyDescent="0.25">
      <c r="B16" s="20">
        <v>3</v>
      </c>
      <c r="C16" s="22" t="s">
        <v>231</v>
      </c>
      <c r="D16" s="31">
        <v>1</v>
      </c>
      <c r="E16" s="31">
        <v>4745</v>
      </c>
      <c r="F16" s="31">
        <f t="shared" ref="F16:F22" si="0">D16*E16</f>
        <v>4745</v>
      </c>
      <c r="G16" s="74" t="s">
        <v>174</v>
      </c>
    </row>
    <row r="17" spans="1:9" x14ac:dyDescent="0.25">
      <c r="B17" s="20">
        <v>4</v>
      </c>
      <c r="C17" s="22" t="s">
        <v>2</v>
      </c>
      <c r="D17" s="31">
        <v>1</v>
      </c>
      <c r="E17" s="31">
        <v>2893</v>
      </c>
      <c r="F17" s="31">
        <f t="shared" si="0"/>
        <v>2893</v>
      </c>
      <c r="G17" s="74" t="s">
        <v>164</v>
      </c>
    </row>
    <row r="18" spans="1:9" ht="31.5" x14ac:dyDescent="0.25">
      <c r="B18" s="20">
        <v>5</v>
      </c>
      <c r="C18" s="22" t="s">
        <v>264</v>
      </c>
      <c r="D18" s="90">
        <v>0.5</v>
      </c>
      <c r="E18" s="31">
        <v>3934</v>
      </c>
      <c r="F18" s="31">
        <f t="shared" si="0"/>
        <v>1967</v>
      </c>
      <c r="G18" s="74" t="s">
        <v>171</v>
      </c>
    </row>
    <row r="19" spans="1:9" x14ac:dyDescent="0.25">
      <c r="B19" s="20">
        <v>6</v>
      </c>
      <c r="C19" s="22" t="s">
        <v>147</v>
      </c>
      <c r="D19" s="31">
        <v>2</v>
      </c>
      <c r="E19" s="31">
        <v>3153</v>
      </c>
      <c r="F19" s="31">
        <f t="shared" si="0"/>
        <v>6306</v>
      </c>
      <c r="G19" s="74" t="s">
        <v>229</v>
      </c>
    </row>
    <row r="20" spans="1:9" x14ac:dyDescent="0.25">
      <c r="B20" s="20">
        <v>7</v>
      </c>
      <c r="C20" s="22" t="s">
        <v>214</v>
      </c>
      <c r="D20" s="85">
        <v>0.5</v>
      </c>
      <c r="E20" s="67">
        <v>5005</v>
      </c>
      <c r="F20" s="31">
        <f t="shared" si="0"/>
        <v>2502.5</v>
      </c>
      <c r="G20" s="74" t="s">
        <v>172</v>
      </c>
    </row>
    <row r="21" spans="1:9" x14ac:dyDescent="0.25">
      <c r="B21" s="20">
        <v>8</v>
      </c>
      <c r="C21" s="22" t="s">
        <v>194</v>
      </c>
      <c r="D21" s="85">
        <v>0.5</v>
      </c>
      <c r="E21" s="67">
        <v>2893</v>
      </c>
      <c r="F21" s="31">
        <f t="shared" si="0"/>
        <v>1446.5</v>
      </c>
      <c r="G21" s="74" t="s">
        <v>164</v>
      </c>
    </row>
    <row r="22" spans="1:9" x14ac:dyDescent="0.25">
      <c r="B22" s="20">
        <v>9</v>
      </c>
      <c r="C22" s="22" t="s">
        <v>263</v>
      </c>
      <c r="D22" s="85">
        <v>0.5</v>
      </c>
      <c r="E22" s="67">
        <v>3934</v>
      </c>
      <c r="F22" s="31">
        <f t="shared" si="0"/>
        <v>1967</v>
      </c>
      <c r="G22" s="74" t="s">
        <v>175</v>
      </c>
    </row>
    <row r="23" spans="1:9" s="34" customFormat="1" x14ac:dyDescent="0.25">
      <c r="B23" s="100" t="s">
        <v>8</v>
      </c>
      <c r="C23" s="101"/>
      <c r="D23" s="65">
        <f>SUM(D14:D22)</f>
        <v>8</v>
      </c>
      <c r="E23" s="65">
        <f t="shared" ref="E23:F23" si="1">SUM(E14:E22)</f>
        <v>41112</v>
      </c>
      <c r="F23" s="65">
        <f t="shared" si="1"/>
        <v>36382</v>
      </c>
      <c r="G23" s="75"/>
    </row>
    <row r="25" spans="1:9" ht="33" customHeight="1" x14ac:dyDescent="0.25">
      <c r="A25" s="25"/>
      <c r="B25" s="102" t="s">
        <v>121</v>
      </c>
      <c r="C25" s="102"/>
      <c r="D25" s="102"/>
      <c r="E25" s="97" t="s">
        <v>120</v>
      </c>
      <c r="F25" s="97"/>
      <c r="G25" s="97"/>
      <c r="H25" s="97"/>
      <c r="I25" s="25"/>
    </row>
    <row r="26" spans="1:9" ht="32.25" customHeight="1" x14ac:dyDescent="0.25">
      <c r="A26" s="25"/>
      <c r="B26" s="102" t="s">
        <v>10</v>
      </c>
      <c r="C26" s="102"/>
      <c r="D26" s="102"/>
      <c r="E26" s="97" t="s">
        <v>18</v>
      </c>
      <c r="F26" s="97"/>
      <c r="G26" s="97"/>
      <c r="H26" s="97"/>
      <c r="I26" s="25"/>
    </row>
    <row r="27" spans="1:9" ht="34.5" customHeight="1" x14ac:dyDescent="0.25">
      <c r="A27" s="25"/>
      <c r="B27" s="102" t="s">
        <v>11</v>
      </c>
      <c r="C27" s="102"/>
      <c r="D27" s="102"/>
      <c r="E27" s="102"/>
      <c r="F27" s="102"/>
      <c r="G27" s="102"/>
      <c r="H27" s="102"/>
      <c r="I27" s="25"/>
    </row>
    <row r="28" spans="1:9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9" s="25" customFormat="1" x14ac:dyDescent="0.25"/>
    <row r="30" spans="1:9" s="25" customFormat="1" x14ac:dyDescent="0.25"/>
    <row r="31" spans="1:9" s="25" customFormat="1" x14ac:dyDescent="0.25">
      <c r="A31" s="18"/>
      <c r="B31" s="18"/>
      <c r="C31" s="18"/>
      <c r="D31" s="18"/>
      <c r="E31" s="14"/>
      <c r="F31" s="14"/>
      <c r="G31" s="14"/>
      <c r="H31" s="14"/>
      <c r="I31" s="14"/>
    </row>
    <row r="32" spans="1:9" s="25" customFormat="1" x14ac:dyDescent="0.25">
      <c r="A32" s="18"/>
      <c r="B32" s="18"/>
      <c r="C32" s="18"/>
      <c r="D32" s="18"/>
      <c r="E32" s="14"/>
      <c r="F32" s="14"/>
      <c r="G32" s="14"/>
      <c r="H32" s="14"/>
      <c r="I32" s="14"/>
    </row>
    <row r="33" spans="1:9" s="25" customFormat="1" x14ac:dyDescent="0.25">
      <c r="A33" s="14"/>
      <c r="B33" s="19"/>
      <c r="C33" s="14"/>
      <c r="D33" s="14"/>
      <c r="E33" s="14"/>
      <c r="F33" s="14"/>
      <c r="G33" s="14"/>
      <c r="H33" s="14"/>
      <c r="I33" s="14"/>
    </row>
    <row r="34" spans="1:9" s="25" customFormat="1" x14ac:dyDescent="0.25">
      <c r="A34" s="14"/>
      <c r="B34" s="19"/>
      <c r="C34" s="14"/>
      <c r="D34" s="14"/>
      <c r="E34" s="14"/>
      <c r="F34" s="14"/>
      <c r="G34" s="14"/>
      <c r="H34" s="14"/>
      <c r="I34" s="14"/>
    </row>
  </sheetData>
  <mergeCells count="15">
    <mergeCell ref="B27:D27"/>
    <mergeCell ref="E27:H27"/>
    <mergeCell ref="B23:C23"/>
    <mergeCell ref="F2:H2"/>
    <mergeCell ref="B26:D26"/>
    <mergeCell ref="E26:H26"/>
    <mergeCell ref="E25:H25"/>
    <mergeCell ref="B25:D25"/>
    <mergeCell ref="B4:C4"/>
    <mergeCell ref="B3:C3"/>
    <mergeCell ref="F3:H3"/>
    <mergeCell ref="F4:H4"/>
    <mergeCell ref="B11:H11"/>
    <mergeCell ref="B9:H9"/>
    <mergeCell ref="B8:H8"/>
  </mergeCells>
  <pageMargins left="0.25" right="0.25" top="0.75" bottom="0.75" header="0.3" footer="0.3"/>
  <pageSetup paperSize="9" scale="76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J35"/>
  <sheetViews>
    <sheetView workbookViewId="0">
      <selection activeCell="F2" sqref="F2:H2"/>
    </sheetView>
  </sheetViews>
  <sheetFormatPr defaultRowHeight="15.75" x14ac:dyDescent="0.25"/>
  <cols>
    <col min="1" max="1" width="4.42578125" style="54" customWidth="1"/>
    <col min="2" max="2" width="8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1:10" ht="15.75" customHeight="1" x14ac:dyDescent="0.25">
      <c r="B1" s="15"/>
      <c r="E1" s="16"/>
      <c r="G1" s="16"/>
      <c r="H1" s="16"/>
    </row>
    <row r="2" spans="1:10" x14ac:dyDescent="0.25">
      <c r="B2" s="15"/>
      <c r="E2" s="18"/>
      <c r="F2" s="104" t="s">
        <v>372</v>
      </c>
      <c r="G2" s="104"/>
      <c r="H2" s="104"/>
      <c r="I2" s="16"/>
    </row>
    <row r="3" spans="1:10" ht="79.5" customHeight="1" x14ac:dyDescent="0.25">
      <c r="B3" s="120" t="s">
        <v>104</v>
      </c>
      <c r="C3" s="120"/>
      <c r="E3" s="104" t="s">
        <v>341</v>
      </c>
      <c r="F3" s="104"/>
      <c r="G3" s="104"/>
      <c r="H3" s="104"/>
      <c r="I3" s="16"/>
    </row>
    <row r="4" spans="1:10" s="54" customFormat="1" ht="18" customHeight="1" x14ac:dyDescent="0.25">
      <c r="B4" s="124" t="s">
        <v>57</v>
      </c>
      <c r="C4" s="124"/>
      <c r="E4" s="68"/>
      <c r="F4" s="123" t="s">
        <v>16</v>
      </c>
      <c r="G4" s="123"/>
      <c r="H4" s="123"/>
      <c r="I4" s="69"/>
    </row>
    <row r="5" spans="1:10" s="54" customFormat="1" x14ac:dyDescent="0.25">
      <c r="B5" s="70"/>
      <c r="E5" s="68"/>
      <c r="F5" s="68"/>
      <c r="G5" s="68"/>
      <c r="H5" s="68"/>
    </row>
    <row r="6" spans="1:10" ht="16.5" customHeight="1" x14ac:dyDescent="0.25">
      <c r="B6" s="15"/>
      <c r="E6" s="18"/>
      <c r="F6" s="18"/>
      <c r="G6" s="18"/>
      <c r="H6" s="18"/>
    </row>
    <row r="7" spans="1:10" x14ac:dyDescent="0.25">
      <c r="B7" s="95" t="s">
        <v>52</v>
      </c>
      <c r="C7" s="95"/>
      <c r="D7" s="95"/>
      <c r="E7" s="95"/>
      <c r="F7" s="95"/>
      <c r="G7" s="95"/>
      <c r="H7" s="95"/>
      <c r="I7" s="52"/>
    </row>
    <row r="8" spans="1:10" x14ac:dyDescent="0.25">
      <c r="B8" s="95" t="s">
        <v>359</v>
      </c>
      <c r="C8" s="95"/>
      <c r="D8" s="95"/>
      <c r="E8" s="95"/>
      <c r="F8" s="95"/>
      <c r="G8" s="95"/>
      <c r="H8" s="95"/>
      <c r="I8" s="52"/>
    </row>
    <row r="9" spans="1:10" ht="15.75" customHeight="1" x14ac:dyDescent="0.25">
      <c r="B9" s="99" t="s">
        <v>31</v>
      </c>
      <c r="C9" s="99"/>
      <c r="D9" s="99"/>
      <c r="E9" s="99"/>
      <c r="F9" s="99"/>
      <c r="G9" s="99"/>
      <c r="H9" s="99"/>
      <c r="I9" s="16"/>
    </row>
    <row r="10" spans="1:10" ht="21" customHeight="1" x14ac:dyDescent="0.25"/>
    <row r="11" spans="1:10" s="34" customFormat="1" ht="78.75" x14ac:dyDescent="0.25">
      <c r="A11" s="58"/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  <c r="J11" s="58"/>
    </row>
    <row r="12" spans="1:10" x14ac:dyDescent="0.25">
      <c r="B12" s="20">
        <v>1</v>
      </c>
      <c r="C12" s="22" t="s">
        <v>221</v>
      </c>
      <c r="D12" s="31">
        <v>1</v>
      </c>
      <c r="E12" s="31">
        <v>8071</v>
      </c>
      <c r="F12" s="31">
        <f>E12*110%</f>
        <v>8878.1</v>
      </c>
      <c r="G12" s="31">
        <f>D12*F12</f>
        <v>8878.1</v>
      </c>
      <c r="H12" s="74">
        <v>16</v>
      </c>
      <c r="I12" s="24"/>
      <c r="J12" s="54"/>
    </row>
    <row r="13" spans="1:10" x14ac:dyDescent="0.25">
      <c r="B13" s="20">
        <v>2</v>
      </c>
      <c r="C13" s="22" t="s">
        <v>28</v>
      </c>
      <c r="D13" s="85">
        <v>1.5</v>
      </c>
      <c r="E13" s="31">
        <v>7667</v>
      </c>
      <c r="F13" s="31">
        <f t="shared" ref="F13:F15" si="0">E13*110%</f>
        <v>8433.7000000000007</v>
      </c>
      <c r="G13" s="31">
        <f t="shared" ref="G13:G15" si="1">D13*F13</f>
        <v>12650.550000000001</v>
      </c>
      <c r="H13" s="74" t="s">
        <v>167</v>
      </c>
      <c r="I13" s="24"/>
      <c r="J13" s="54"/>
    </row>
    <row r="14" spans="1:10" x14ac:dyDescent="0.25">
      <c r="B14" s="20">
        <v>3</v>
      </c>
      <c r="C14" s="22" t="s">
        <v>270</v>
      </c>
      <c r="D14" s="31">
        <v>2</v>
      </c>
      <c r="E14" s="31">
        <v>7001</v>
      </c>
      <c r="F14" s="31">
        <f t="shared" si="0"/>
        <v>7701.1</v>
      </c>
      <c r="G14" s="31">
        <f t="shared" si="1"/>
        <v>15402.2</v>
      </c>
      <c r="H14" s="74" t="s">
        <v>169</v>
      </c>
      <c r="I14" s="32"/>
      <c r="J14" s="54"/>
    </row>
    <row r="15" spans="1:10" x14ac:dyDescent="0.25">
      <c r="B15" s="20">
        <v>4</v>
      </c>
      <c r="C15" s="22" t="s">
        <v>271</v>
      </c>
      <c r="D15" s="85">
        <v>0.5</v>
      </c>
      <c r="E15" s="31">
        <v>7001</v>
      </c>
      <c r="F15" s="31">
        <f t="shared" si="0"/>
        <v>7701.1</v>
      </c>
      <c r="G15" s="31">
        <f t="shared" si="1"/>
        <v>3850.55</v>
      </c>
      <c r="H15" s="74" t="s">
        <v>169</v>
      </c>
      <c r="I15" s="24"/>
      <c r="J15" s="54"/>
    </row>
    <row r="16" spans="1:10" ht="31.5" x14ac:dyDescent="0.25">
      <c r="B16" s="20">
        <v>5</v>
      </c>
      <c r="C16" s="22" t="s">
        <v>272</v>
      </c>
      <c r="D16" s="85">
        <v>0.5</v>
      </c>
      <c r="E16" s="31">
        <v>7264</v>
      </c>
      <c r="F16" s="31"/>
      <c r="G16" s="31">
        <f t="shared" ref="G16:G21" si="2">D16*E16</f>
        <v>3632</v>
      </c>
      <c r="H16" s="74" t="s">
        <v>268</v>
      </c>
      <c r="I16" s="24"/>
      <c r="J16" s="54"/>
    </row>
    <row r="17" spans="1:10" x14ac:dyDescent="0.25">
      <c r="B17" s="20">
        <v>6</v>
      </c>
      <c r="C17" s="22" t="s">
        <v>269</v>
      </c>
      <c r="D17" s="85">
        <v>0.5</v>
      </c>
      <c r="E17" s="31">
        <v>3934</v>
      </c>
      <c r="F17" s="31"/>
      <c r="G17" s="31">
        <f t="shared" si="2"/>
        <v>1967</v>
      </c>
      <c r="H17" s="74" t="s">
        <v>175</v>
      </c>
      <c r="I17" s="24"/>
      <c r="J17" s="54"/>
    </row>
    <row r="18" spans="1:10" x14ac:dyDescent="0.25">
      <c r="B18" s="20">
        <v>7</v>
      </c>
      <c r="C18" s="22" t="s">
        <v>147</v>
      </c>
      <c r="D18" s="31">
        <v>1</v>
      </c>
      <c r="E18" s="31">
        <v>2893</v>
      </c>
      <c r="F18" s="31"/>
      <c r="G18" s="31">
        <f t="shared" si="2"/>
        <v>2893</v>
      </c>
      <c r="H18" s="74" t="s">
        <v>164</v>
      </c>
      <c r="I18" s="24"/>
      <c r="J18" s="54"/>
    </row>
    <row r="19" spans="1:10" x14ac:dyDescent="0.25">
      <c r="B19" s="20">
        <v>8</v>
      </c>
      <c r="C19" s="22" t="s">
        <v>228</v>
      </c>
      <c r="D19" s="85">
        <v>1.5</v>
      </c>
      <c r="E19" s="31">
        <v>3934</v>
      </c>
      <c r="F19" s="31"/>
      <c r="G19" s="31">
        <f t="shared" si="2"/>
        <v>5901</v>
      </c>
      <c r="H19" s="74" t="s">
        <v>171</v>
      </c>
      <c r="I19" s="24"/>
      <c r="J19" s="54"/>
    </row>
    <row r="20" spans="1:10" x14ac:dyDescent="0.25">
      <c r="B20" s="20">
        <v>9</v>
      </c>
      <c r="C20" s="22" t="s">
        <v>219</v>
      </c>
      <c r="D20" s="31">
        <v>2</v>
      </c>
      <c r="E20" s="31">
        <v>2893</v>
      </c>
      <c r="F20" s="31"/>
      <c r="G20" s="31">
        <f t="shared" si="2"/>
        <v>5786</v>
      </c>
      <c r="H20" s="74" t="s">
        <v>164</v>
      </c>
      <c r="I20" s="24"/>
      <c r="J20" s="54"/>
    </row>
    <row r="21" spans="1:10" ht="31.5" x14ac:dyDescent="0.25">
      <c r="B21" s="20">
        <v>10</v>
      </c>
      <c r="C21" s="22" t="s">
        <v>180</v>
      </c>
      <c r="D21" s="31">
        <v>1</v>
      </c>
      <c r="E21" s="31">
        <v>3934</v>
      </c>
      <c r="F21" s="31"/>
      <c r="G21" s="31">
        <f t="shared" si="2"/>
        <v>3934</v>
      </c>
      <c r="H21" s="74" t="s">
        <v>171</v>
      </c>
      <c r="I21" s="24"/>
      <c r="J21" s="54"/>
    </row>
    <row r="22" spans="1:10" s="34" customFormat="1" x14ac:dyDescent="0.25">
      <c r="A22" s="58"/>
      <c r="B22" s="100" t="s">
        <v>8</v>
      </c>
      <c r="C22" s="101"/>
      <c r="D22" s="86">
        <f>SUM(D12:D21)</f>
        <v>11.5</v>
      </c>
      <c r="E22" s="65">
        <f t="shared" ref="E22:G22" si="3">SUM(E12:E21)</f>
        <v>54592</v>
      </c>
      <c r="F22" s="65"/>
      <c r="G22" s="65">
        <f t="shared" si="3"/>
        <v>64894.400000000009</v>
      </c>
      <c r="H22" s="75"/>
      <c r="I22" s="38"/>
      <c r="J22" s="58"/>
    </row>
    <row r="23" spans="1:10" x14ac:dyDescent="0.25">
      <c r="B23" s="125" t="s">
        <v>315</v>
      </c>
      <c r="C23" s="125"/>
      <c r="D23" s="125"/>
      <c r="E23" s="125"/>
      <c r="F23" s="125"/>
      <c r="G23" s="125"/>
      <c r="H23" s="125"/>
      <c r="I23" s="54"/>
      <c r="J23" s="54"/>
    </row>
    <row r="24" spans="1:10" ht="33" customHeight="1" x14ac:dyDescent="0.25">
      <c r="A24" s="26"/>
      <c r="B24" s="102" t="s">
        <v>9</v>
      </c>
      <c r="C24" s="102"/>
      <c r="D24" s="102"/>
      <c r="E24" s="97" t="s">
        <v>42</v>
      </c>
      <c r="F24" s="97"/>
      <c r="G24" s="97"/>
      <c r="H24" s="97"/>
      <c r="I24" s="25"/>
    </row>
    <row r="25" spans="1:10" ht="34.5" customHeight="1" x14ac:dyDescent="0.25">
      <c r="A25" s="26"/>
      <c r="B25" s="102" t="s">
        <v>10</v>
      </c>
      <c r="C25" s="102"/>
      <c r="D25" s="102"/>
      <c r="E25" s="97" t="s">
        <v>18</v>
      </c>
      <c r="F25" s="97"/>
      <c r="G25" s="97"/>
      <c r="H25" s="97"/>
      <c r="I25" s="25"/>
    </row>
    <row r="26" spans="1:10" ht="32.25" customHeight="1" x14ac:dyDescent="0.25">
      <c r="A26" s="26"/>
      <c r="B26" s="102" t="s">
        <v>11</v>
      </c>
      <c r="C26" s="102"/>
      <c r="D26" s="102"/>
      <c r="E26" s="102"/>
      <c r="F26" s="102"/>
      <c r="G26" s="102"/>
      <c r="H26" s="102"/>
      <c r="I26" s="25"/>
    </row>
    <row r="27" spans="1:10" x14ac:dyDescent="0.25">
      <c r="A27" s="26"/>
      <c r="B27" s="25"/>
      <c r="C27" s="25"/>
      <c r="D27" s="25"/>
      <c r="E27" s="25"/>
      <c r="F27" s="25"/>
      <c r="G27" s="25"/>
      <c r="H27" s="25"/>
      <c r="I27" s="25"/>
    </row>
    <row r="28" spans="1:10" ht="15.75" customHeight="1" x14ac:dyDescent="0.25">
      <c r="A28" s="26"/>
      <c r="B28" s="25"/>
      <c r="C28" s="25"/>
      <c r="D28" s="25"/>
      <c r="E28" s="25"/>
      <c r="F28" s="25"/>
      <c r="G28" s="25"/>
      <c r="H28" s="25"/>
      <c r="I28" s="25"/>
    </row>
    <row r="29" spans="1:10" ht="15.75" customHeight="1" x14ac:dyDescent="0.25">
      <c r="A29" s="26"/>
      <c r="B29" s="25"/>
      <c r="C29" s="25"/>
      <c r="D29" s="25"/>
      <c r="E29" s="25"/>
      <c r="F29" s="25"/>
      <c r="G29" s="25"/>
      <c r="H29" s="25"/>
      <c r="I29" s="25"/>
    </row>
    <row r="30" spans="1:10" s="25" customFormat="1" x14ac:dyDescent="0.25">
      <c r="A30" s="68"/>
      <c r="B30" s="18"/>
      <c r="C30" s="18"/>
      <c r="D30" s="18"/>
      <c r="E30" s="14"/>
      <c r="F30" s="14"/>
      <c r="G30" s="14"/>
      <c r="H30" s="14"/>
      <c r="I30" s="14"/>
    </row>
    <row r="31" spans="1:10" s="25" customFormat="1" x14ac:dyDescent="0.25">
      <c r="A31" s="68"/>
      <c r="B31" s="18"/>
      <c r="C31" s="18"/>
      <c r="D31" s="18"/>
      <c r="E31" s="14"/>
      <c r="F31" s="14"/>
      <c r="G31" s="14"/>
      <c r="H31" s="14"/>
      <c r="I31" s="14"/>
    </row>
    <row r="32" spans="1:10" s="25" customFormat="1" x14ac:dyDescent="0.25">
      <c r="A32" s="54"/>
      <c r="B32" s="19"/>
      <c r="C32" s="14"/>
      <c r="D32" s="14"/>
      <c r="E32" s="14"/>
      <c r="F32" s="14"/>
      <c r="G32" s="14"/>
      <c r="H32" s="14"/>
      <c r="I32" s="14"/>
    </row>
    <row r="33" spans="1:9" s="25" customFormat="1" x14ac:dyDescent="0.25">
      <c r="A33" s="54"/>
      <c r="B33" s="19"/>
      <c r="C33" s="14"/>
      <c r="D33" s="14"/>
      <c r="E33" s="14"/>
      <c r="F33" s="14"/>
      <c r="G33" s="14"/>
      <c r="H33" s="14"/>
      <c r="I33" s="14"/>
    </row>
    <row r="34" spans="1:9" s="25" customFormat="1" x14ac:dyDescent="0.25">
      <c r="A34" s="54"/>
      <c r="B34" s="19"/>
      <c r="C34" s="14"/>
      <c r="D34" s="14"/>
      <c r="E34" s="14"/>
      <c r="F34" s="14"/>
      <c r="G34" s="14"/>
      <c r="H34" s="14"/>
      <c r="I34" s="14"/>
    </row>
    <row r="35" spans="1:9" s="25" customFormat="1" x14ac:dyDescent="0.25">
      <c r="A35" s="54"/>
      <c r="B35" s="19"/>
      <c r="C35" s="14"/>
      <c r="D35" s="14"/>
      <c r="E35" s="14"/>
      <c r="F35" s="14"/>
      <c r="G35" s="14"/>
      <c r="H35" s="14"/>
      <c r="I35" s="14"/>
    </row>
  </sheetData>
  <mergeCells count="16">
    <mergeCell ref="E3:H3"/>
    <mergeCell ref="F2:H2"/>
    <mergeCell ref="B25:D25"/>
    <mergeCell ref="E25:H25"/>
    <mergeCell ref="B26:D26"/>
    <mergeCell ref="E26:H26"/>
    <mergeCell ref="B24:D24"/>
    <mergeCell ref="E24:H24"/>
    <mergeCell ref="B22:C22"/>
    <mergeCell ref="F4:H4"/>
    <mergeCell ref="B3:C3"/>
    <mergeCell ref="B9:H9"/>
    <mergeCell ref="B8:H8"/>
    <mergeCell ref="B7:H7"/>
    <mergeCell ref="B4:C4"/>
    <mergeCell ref="B23:H23"/>
  </mergeCells>
  <pageMargins left="0.25" right="0.25" top="0.75" bottom="0.75" header="0.3" footer="0.3"/>
  <pageSetup paperSize="9" scale="77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I42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.5703125" style="19" customWidth="1"/>
    <col min="3" max="3" width="44.7109375" style="14" customWidth="1"/>
    <col min="4" max="5" width="13.7109375" style="14" customWidth="1"/>
    <col min="6" max="6" width="15.7109375" style="14" customWidth="1"/>
    <col min="7" max="8" width="13.7109375" style="14" customWidth="1"/>
    <col min="9" max="9" width="8.7109375" style="14" customWidth="1"/>
    <col min="10" max="16384" width="9.140625" style="14"/>
  </cols>
  <sheetData>
    <row r="1" spans="2:9" ht="19.5" customHeight="1" x14ac:dyDescent="0.25">
      <c r="B1" s="15"/>
      <c r="E1" s="16"/>
      <c r="F1" s="16"/>
      <c r="G1" s="16"/>
    </row>
    <row r="2" spans="2:9" ht="18.75" customHeight="1" x14ac:dyDescent="0.25">
      <c r="B2" s="15"/>
      <c r="E2" s="16"/>
      <c r="F2" s="103" t="s">
        <v>102</v>
      </c>
      <c r="G2" s="103"/>
      <c r="H2" s="103"/>
      <c r="I2" s="18"/>
    </row>
    <row r="3" spans="2:9" ht="99.75" customHeight="1" x14ac:dyDescent="0.25">
      <c r="B3" s="105" t="s">
        <v>104</v>
      </c>
      <c r="C3" s="105"/>
      <c r="E3" s="27"/>
      <c r="F3" s="104" t="s">
        <v>356</v>
      </c>
      <c r="G3" s="104"/>
      <c r="H3" s="104"/>
      <c r="I3" s="16"/>
    </row>
    <row r="4" spans="2:9" ht="15.75" customHeight="1" x14ac:dyDescent="0.25">
      <c r="B4" s="103" t="s">
        <v>70</v>
      </c>
      <c r="C4" s="103"/>
      <c r="E4" s="27"/>
      <c r="F4" s="103" t="s">
        <v>16</v>
      </c>
      <c r="G4" s="103"/>
      <c r="H4" s="103"/>
      <c r="I4" s="18"/>
    </row>
    <row r="5" spans="2:9" ht="27.75" hidden="1" customHeight="1" x14ac:dyDescent="0.25">
      <c r="B5" s="15"/>
      <c r="E5" s="18"/>
      <c r="F5" s="18"/>
      <c r="G5" s="18"/>
    </row>
    <row r="6" spans="2:9" ht="16.5" customHeight="1" x14ac:dyDescent="0.25">
      <c r="B6" s="15"/>
      <c r="E6" s="18"/>
      <c r="F6" s="18"/>
      <c r="G6" s="18"/>
    </row>
    <row r="7" spans="2:9" ht="18.75" customHeight="1" x14ac:dyDescent="0.25">
      <c r="B7" s="15"/>
      <c r="E7" s="18"/>
      <c r="F7" s="18"/>
      <c r="G7" s="18"/>
    </row>
    <row r="8" spans="2:9" ht="23.25" customHeight="1" x14ac:dyDescent="0.25">
      <c r="B8" s="95" t="s">
        <v>52</v>
      </c>
      <c r="C8" s="95"/>
      <c r="D8" s="95"/>
      <c r="E8" s="95"/>
      <c r="F8" s="95"/>
      <c r="G8" s="95"/>
      <c r="H8" s="95"/>
      <c r="I8" s="18"/>
    </row>
    <row r="9" spans="2:9" ht="15.75" hidden="1" customHeight="1" x14ac:dyDescent="0.25">
      <c r="B9" s="34"/>
      <c r="C9" s="34"/>
      <c r="D9" s="34"/>
      <c r="E9" s="34"/>
      <c r="F9" s="34"/>
      <c r="G9" s="34"/>
      <c r="H9" s="34"/>
    </row>
    <row r="10" spans="2:9" x14ac:dyDescent="0.25">
      <c r="B10" s="95" t="s">
        <v>359</v>
      </c>
      <c r="C10" s="95"/>
      <c r="D10" s="95"/>
      <c r="E10" s="95"/>
      <c r="F10" s="95"/>
      <c r="G10" s="95"/>
      <c r="H10" s="95"/>
      <c r="I10" s="18"/>
    </row>
    <row r="11" spans="2:9" ht="29.25" customHeight="1" x14ac:dyDescent="0.25">
      <c r="B11" s="99" t="s">
        <v>73</v>
      </c>
      <c r="C11" s="99"/>
      <c r="D11" s="99"/>
      <c r="E11" s="99"/>
      <c r="F11" s="99"/>
      <c r="G11" s="99"/>
      <c r="H11" s="99"/>
      <c r="I11" s="16"/>
    </row>
    <row r="12" spans="2:9" ht="26.25" customHeight="1" x14ac:dyDescent="0.25"/>
    <row r="13" spans="2:9" s="34" customFormat="1" ht="78.75" x14ac:dyDescent="0.25">
      <c r="B13" s="35" t="s">
        <v>113</v>
      </c>
      <c r="C13" s="35" t="s">
        <v>55</v>
      </c>
      <c r="D13" s="35" t="s">
        <v>56</v>
      </c>
      <c r="E13" s="35" t="s">
        <v>114</v>
      </c>
      <c r="F13" s="35" t="s">
        <v>218</v>
      </c>
      <c r="G13" s="35" t="s">
        <v>213</v>
      </c>
      <c r="H13" s="35" t="s">
        <v>115</v>
      </c>
      <c r="I13" s="40"/>
    </row>
    <row r="14" spans="2:9" x14ac:dyDescent="0.25">
      <c r="B14" s="20">
        <v>1</v>
      </c>
      <c r="C14" s="22" t="s">
        <v>121</v>
      </c>
      <c r="D14" s="31">
        <v>1</v>
      </c>
      <c r="E14" s="31">
        <v>7001</v>
      </c>
      <c r="F14" s="31">
        <f t="shared" ref="F14:F17" si="0">E14*110%</f>
        <v>7701.1</v>
      </c>
      <c r="G14" s="31">
        <f t="shared" ref="G14:G17" si="1">D14*F14</f>
        <v>7701.1</v>
      </c>
      <c r="H14" s="74" t="s">
        <v>265</v>
      </c>
      <c r="I14" s="24"/>
    </row>
    <row r="15" spans="2:9" x14ac:dyDescent="0.25">
      <c r="B15" s="20">
        <v>2</v>
      </c>
      <c r="C15" s="22" t="s">
        <v>193</v>
      </c>
      <c r="D15" s="31">
        <v>1</v>
      </c>
      <c r="E15" s="31">
        <v>7001</v>
      </c>
      <c r="F15" s="31">
        <f t="shared" si="0"/>
        <v>7701.1</v>
      </c>
      <c r="G15" s="31">
        <f t="shared" si="1"/>
        <v>7701.1</v>
      </c>
      <c r="H15" s="74" t="s">
        <v>169</v>
      </c>
      <c r="I15" s="24"/>
    </row>
    <row r="16" spans="2:9" x14ac:dyDescent="0.25">
      <c r="B16" s="20">
        <v>3</v>
      </c>
      <c r="C16" s="22" t="s">
        <v>276</v>
      </c>
      <c r="D16" s="85">
        <v>0.5</v>
      </c>
      <c r="E16" s="31">
        <v>7001</v>
      </c>
      <c r="F16" s="31">
        <f t="shared" si="0"/>
        <v>7701.1</v>
      </c>
      <c r="G16" s="31">
        <f t="shared" si="1"/>
        <v>3850.55</v>
      </c>
      <c r="H16" s="74" t="s">
        <v>169</v>
      </c>
      <c r="I16" s="32"/>
    </row>
    <row r="17" spans="1:9" x14ac:dyDescent="0.25">
      <c r="B17" s="20">
        <v>4</v>
      </c>
      <c r="C17" s="22" t="s">
        <v>275</v>
      </c>
      <c r="D17" s="85">
        <v>2.8</v>
      </c>
      <c r="E17" s="31">
        <v>7001</v>
      </c>
      <c r="F17" s="31">
        <f t="shared" si="0"/>
        <v>7701.1</v>
      </c>
      <c r="G17" s="31">
        <f t="shared" si="1"/>
        <v>21563.079999999998</v>
      </c>
      <c r="H17" s="74" t="s">
        <v>169</v>
      </c>
      <c r="I17" s="24"/>
    </row>
    <row r="18" spans="1:9" x14ac:dyDescent="0.25">
      <c r="B18" s="20">
        <v>5</v>
      </c>
      <c r="C18" s="22" t="s">
        <v>149</v>
      </c>
      <c r="D18" s="23">
        <v>0.25</v>
      </c>
      <c r="E18" s="31">
        <v>6133</v>
      </c>
      <c r="F18" s="31">
        <f t="shared" ref="F18" si="2">E18*110%</f>
        <v>6746.3</v>
      </c>
      <c r="G18" s="31">
        <f t="shared" ref="G18" si="3">D18*F18</f>
        <v>1686.575</v>
      </c>
      <c r="H18" s="74" t="s">
        <v>168</v>
      </c>
      <c r="I18" s="24"/>
    </row>
    <row r="19" spans="1:9" x14ac:dyDescent="0.25">
      <c r="B19" s="20">
        <v>6</v>
      </c>
      <c r="C19" s="22" t="s">
        <v>150</v>
      </c>
      <c r="D19" s="85">
        <v>4.3</v>
      </c>
      <c r="E19" s="31">
        <v>4195</v>
      </c>
      <c r="F19" s="31"/>
      <c r="G19" s="31">
        <f t="shared" ref="G19:G28" si="4">D19*E19</f>
        <v>18038.5</v>
      </c>
      <c r="H19" s="74" t="s">
        <v>176</v>
      </c>
      <c r="I19" s="24"/>
    </row>
    <row r="20" spans="1:9" x14ac:dyDescent="0.25">
      <c r="B20" s="20">
        <v>7</v>
      </c>
      <c r="C20" s="22" t="s">
        <v>253</v>
      </c>
      <c r="D20" s="31">
        <v>1</v>
      </c>
      <c r="E20" s="31">
        <v>5005</v>
      </c>
      <c r="F20" s="31"/>
      <c r="G20" s="31">
        <f t="shared" si="4"/>
        <v>5005</v>
      </c>
      <c r="H20" s="74" t="s">
        <v>172</v>
      </c>
      <c r="I20" s="24"/>
    </row>
    <row r="21" spans="1:9" x14ac:dyDescent="0.25">
      <c r="B21" s="20">
        <v>8</v>
      </c>
      <c r="C21" s="22" t="s">
        <v>147</v>
      </c>
      <c r="D21" s="31">
        <v>1</v>
      </c>
      <c r="E21" s="31">
        <v>3153</v>
      </c>
      <c r="F21" s="31"/>
      <c r="G21" s="31">
        <f t="shared" si="4"/>
        <v>3153</v>
      </c>
      <c r="H21" s="74" t="s">
        <v>229</v>
      </c>
      <c r="I21" s="24"/>
    </row>
    <row r="22" spans="1:9" x14ac:dyDescent="0.25">
      <c r="B22" s="20">
        <v>9</v>
      </c>
      <c r="C22" s="22" t="s">
        <v>231</v>
      </c>
      <c r="D22" s="31">
        <v>1</v>
      </c>
      <c r="E22" s="31">
        <v>4745</v>
      </c>
      <c r="F22" s="31"/>
      <c r="G22" s="31">
        <f t="shared" si="4"/>
        <v>4745</v>
      </c>
      <c r="H22" s="74" t="s">
        <v>174</v>
      </c>
      <c r="I22" s="24"/>
    </row>
    <row r="23" spans="1:9" x14ac:dyDescent="0.25">
      <c r="B23" s="20">
        <v>10</v>
      </c>
      <c r="C23" s="22" t="s">
        <v>219</v>
      </c>
      <c r="D23" s="85">
        <v>1.5</v>
      </c>
      <c r="E23" s="31">
        <v>2893</v>
      </c>
      <c r="F23" s="31"/>
      <c r="G23" s="31">
        <f t="shared" si="4"/>
        <v>4339.5</v>
      </c>
      <c r="H23" s="74" t="s">
        <v>164</v>
      </c>
      <c r="I23" s="24"/>
    </row>
    <row r="24" spans="1:9" ht="31.5" x14ac:dyDescent="0.25">
      <c r="B24" s="20">
        <v>11</v>
      </c>
      <c r="C24" s="22" t="s">
        <v>180</v>
      </c>
      <c r="D24" s="85">
        <v>0.5</v>
      </c>
      <c r="E24" s="31">
        <v>3934</v>
      </c>
      <c r="F24" s="31"/>
      <c r="G24" s="31">
        <f t="shared" si="4"/>
        <v>1967</v>
      </c>
      <c r="H24" s="74" t="s">
        <v>171</v>
      </c>
      <c r="I24" s="24"/>
    </row>
    <row r="25" spans="1:9" x14ac:dyDescent="0.25">
      <c r="B25" s="20">
        <v>12</v>
      </c>
      <c r="C25" s="22" t="s">
        <v>207</v>
      </c>
      <c r="D25" s="31">
        <v>2</v>
      </c>
      <c r="E25" s="31">
        <v>4195</v>
      </c>
      <c r="F25" s="31"/>
      <c r="G25" s="31">
        <f t="shared" si="4"/>
        <v>8390</v>
      </c>
      <c r="H25" s="74" t="s">
        <v>173</v>
      </c>
      <c r="I25" s="24"/>
    </row>
    <row r="26" spans="1:9" x14ac:dyDescent="0.25">
      <c r="B26" s="20">
        <v>13</v>
      </c>
      <c r="C26" s="22" t="s">
        <v>274</v>
      </c>
      <c r="D26" s="85">
        <v>0.5</v>
      </c>
      <c r="E26" s="31">
        <v>2893</v>
      </c>
      <c r="F26" s="31"/>
      <c r="G26" s="31">
        <f t="shared" si="4"/>
        <v>1446.5</v>
      </c>
      <c r="H26" s="74" t="s">
        <v>164</v>
      </c>
      <c r="I26" s="24"/>
    </row>
    <row r="27" spans="1:9" x14ac:dyDescent="0.25">
      <c r="B27" s="20">
        <v>14</v>
      </c>
      <c r="C27" s="22" t="s">
        <v>273</v>
      </c>
      <c r="D27" s="31">
        <v>1</v>
      </c>
      <c r="E27" s="31">
        <v>3153</v>
      </c>
      <c r="F27" s="31"/>
      <c r="G27" s="31">
        <f t="shared" si="4"/>
        <v>3153</v>
      </c>
      <c r="H27" s="74" t="s">
        <v>234</v>
      </c>
      <c r="I27" s="24"/>
    </row>
    <row r="28" spans="1:9" x14ac:dyDescent="0.25">
      <c r="B28" s="20">
        <v>15</v>
      </c>
      <c r="C28" s="22" t="s">
        <v>316</v>
      </c>
      <c r="D28" s="31">
        <v>4</v>
      </c>
      <c r="E28" s="31">
        <v>3934</v>
      </c>
      <c r="F28" s="31"/>
      <c r="G28" s="31">
        <f t="shared" si="4"/>
        <v>15736</v>
      </c>
      <c r="H28" s="74" t="s">
        <v>171</v>
      </c>
      <c r="I28" s="24"/>
    </row>
    <row r="29" spans="1:9" s="34" customFormat="1" x14ac:dyDescent="0.25">
      <c r="B29" s="100" t="s">
        <v>8</v>
      </c>
      <c r="C29" s="101"/>
      <c r="D29" s="36">
        <f>SUM(D14:D28)</f>
        <v>22.35</v>
      </c>
      <c r="E29" s="65">
        <f t="shared" ref="E29:G29" si="5">SUM(E14:E28)</f>
        <v>72237</v>
      </c>
      <c r="F29" s="65"/>
      <c r="G29" s="65">
        <f t="shared" si="5"/>
        <v>108475.905</v>
      </c>
      <c r="H29" s="75"/>
      <c r="I29" s="38"/>
    </row>
    <row r="30" spans="1:9" x14ac:dyDescent="0.25">
      <c r="B30" s="125" t="s">
        <v>315</v>
      </c>
      <c r="C30" s="125"/>
      <c r="D30" s="125"/>
      <c r="E30" s="125"/>
      <c r="F30" s="125"/>
      <c r="G30" s="125"/>
      <c r="H30" s="125"/>
    </row>
    <row r="31" spans="1:9" ht="32.25" customHeight="1" x14ac:dyDescent="0.25">
      <c r="A31" s="25"/>
      <c r="B31" s="102" t="s">
        <v>9</v>
      </c>
      <c r="C31" s="102"/>
      <c r="D31" s="102"/>
      <c r="E31" s="97" t="s">
        <v>41</v>
      </c>
      <c r="F31" s="97"/>
      <c r="G31" s="97"/>
      <c r="H31" s="97"/>
      <c r="I31" s="25"/>
    </row>
    <row r="32" spans="1:9" ht="33.75" customHeight="1" x14ac:dyDescent="0.25">
      <c r="A32" s="25"/>
      <c r="B32" s="102" t="s">
        <v>10</v>
      </c>
      <c r="C32" s="102"/>
      <c r="D32" s="102"/>
      <c r="E32" s="97" t="s">
        <v>18</v>
      </c>
      <c r="F32" s="97"/>
      <c r="G32" s="97"/>
      <c r="H32" s="97"/>
      <c r="I32" s="25"/>
    </row>
    <row r="33" spans="1:9" ht="31.5" customHeight="1" x14ac:dyDescent="0.25">
      <c r="A33" s="25"/>
      <c r="B33" s="102" t="s">
        <v>11</v>
      </c>
      <c r="C33" s="102"/>
      <c r="D33" s="102"/>
      <c r="E33" s="102"/>
      <c r="F33" s="102"/>
      <c r="G33" s="102"/>
      <c r="H33" s="102"/>
      <c r="I33" s="25"/>
    </row>
    <row r="34" spans="1:9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ht="15.75" customHeight="1" x14ac:dyDescent="0.25">
      <c r="A35" s="25"/>
      <c r="B35" s="25"/>
      <c r="C35" s="25"/>
      <c r="D35" s="25"/>
      <c r="E35" s="25"/>
      <c r="F35" s="25"/>
      <c r="G35" s="25"/>
      <c r="H35" s="25"/>
      <c r="I35" s="25"/>
    </row>
    <row r="36" spans="1:9" ht="15.75" customHeight="1" x14ac:dyDescent="0.25">
      <c r="A36" s="25"/>
      <c r="B36" s="25"/>
      <c r="C36" s="25"/>
      <c r="D36" s="25"/>
      <c r="E36" s="25"/>
      <c r="F36" s="25"/>
      <c r="G36" s="25"/>
      <c r="H36" s="25"/>
      <c r="I36" s="25"/>
    </row>
    <row r="37" spans="1:9" s="25" customFormat="1" x14ac:dyDescent="0.25">
      <c r="A37" s="18"/>
      <c r="B37" s="18"/>
      <c r="C37" s="18"/>
      <c r="D37" s="18"/>
      <c r="E37" s="14"/>
      <c r="F37" s="14"/>
      <c r="G37" s="14"/>
      <c r="H37" s="14"/>
      <c r="I37" s="14"/>
    </row>
    <row r="38" spans="1:9" s="25" customFormat="1" x14ac:dyDescent="0.25">
      <c r="A38" s="18"/>
      <c r="B38" s="18"/>
      <c r="C38" s="18"/>
      <c r="D38" s="18"/>
      <c r="E38" s="14"/>
      <c r="F38" s="14"/>
      <c r="G38" s="14"/>
      <c r="H38" s="14"/>
      <c r="I38" s="14"/>
    </row>
    <row r="39" spans="1:9" s="25" customFormat="1" x14ac:dyDescent="0.25">
      <c r="A39" s="14"/>
      <c r="B39" s="19"/>
      <c r="C39" s="14"/>
      <c r="D39" s="14"/>
      <c r="E39" s="14"/>
      <c r="F39" s="14"/>
      <c r="G39" s="14"/>
      <c r="H39" s="14"/>
      <c r="I39" s="14"/>
    </row>
    <row r="40" spans="1:9" s="25" customFormat="1" x14ac:dyDescent="0.25">
      <c r="A40" s="14"/>
      <c r="B40" s="19"/>
      <c r="C40" s="14"/>
      <c r="D40" s="14"/>
      <c r="E40" s="14"/>
      <c r="F40" s="14"/>
      <c r="G40" s="14"/>
      <c r="H40" s="14"/>
      <c r="I40" s="14"/>
    </row>
    <row r="41" spans="1:9" s="25" customFormat="1" x14ac:dyDescent="0.25">
      <c r="A41" s="14"/>
      <c r="B41" s="19"/>
      <c r="C41" s="14"/>
      <c r="D41" s="14"/>
      <c r="E41" s="14"/>
      <c r="F41" s="14"/>
      <c r="G41" s="14"/>
      <c r="H41" s="14"/>
      <c r="I41" s="14"/>
    </row>
    <row r="42" spans="1:9" s="25" customFormat="1" x14ac:dyDescent="0.25">
      <c r="A42" s="14"/>
      <c r="B42" s="19"/>
      <c r="C42" s="14"/>
      <c r="D42" s="14"/>
      <c r="E42" s="14"/>
      <c r="F42" s="14"/>
      <c r="G42" s="14"/>
      <c r="H42" s="14"/>
      <c r="I42" s="14"/>
    </row>
  </sheetData>
  <mergeCells count="16">
    <mergeCell ref="F2:H2"/>
    <mergeCell ref="F3:H3"/>
    <mergeCell ref="F4:H4"/>
    <mergeCell ref="B4:C4"/>
    <mergeCell ref="B11:H11"/>
    <mergeCell ref="B10:H10"/>
    <mergeCell ref="B8:H8"/>
    <mergeCell ref="B29:C29"/>
    <mergeCell ref="B3:C3"/>
    <mergeCell ref="B33:D33"/>
    <mergeCell ref="E33:H33"/>
    <mergeCell ref="B31:D31"/>
    <mergeCell ref="E31:H31"/>
    <mergeCell ref="B32:D32"/>
    <mergeCell ref="E32:H32"/>
    <mergeCell ref="B30:H30"/>
  </mergeCells>
  <pageMargins left="0.25" right="0.25" top="0.75" bottom="0.75" header="0.3" footer="0.3"/>
  <pageSetup paperSize="9" scale="77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2:J43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.5703125" style="19" customWidth="1"/>
    <col min="3" max="3" width="44.7109375" style="14" customWidth="1"/>
    <col min="4" max="5" width="13.7109375" style="14" customWidth="1"/>
    <col min="6" max="6" width="16" style="14" customWidth="1"/>
    <col min="7" max="8" width="13.7109375" style="14" customWidth="1"/>
    <col min="9" max="9" width="13.28515625" style="14" customWidth="1"/>
    <col min="10" max="16384" width="9.140625" style="14"/>
  </cols>
  <sheetData>
    <row r="2" spans="2:10" x14ac:dyDescent="0.25">
      <c r="F2" s="122" t="s">
        <v>87</v>
      </c>
      <c r="G2" s="122"/>
      <c r="H2" s="122"/>
    </row>
    <row r="3" spans="2:10" ht="64.5" customHeight="1" x14ac:dyDescent="0.25">
      <c r="B3" s="105" t="s">
        <v>342</v>
      </c>
      <c r="C3" s="105"/>
      <c r="F3" s="126" t="s">
        <v>325</v>
      </c>
      <c r="G3" s="126"/>
      <c r="H3" s="126"/>
      <c r="I3" s="16"/>
      <c r="J3" s="16"/>
    </row>
    <row r="4" spans="2:10" x14ac:dyDescent="0.25">
      <c r="B4" s="103" t="s">
        <v>57</v>
      </c>
      <c r="C4" s="103"/>
      <c r="F4" s="103" t="s">
        <v>16</v>
      </c>
      <c r="G4" s="103"/>
      <c r="H4" s="103"/>
      <c r="I4" s="18"/>
    </row>
    <row r="5" spans="2:10" x14ac:dyDescent="0.25">
      <c r="B5" s="28"/>
      <c r="C5" s="28"/>
      <c r="F5" s="18"/>
      <c r="G5" s="28"/>
      <c r="H5" s="28"/>
      <c r="I5" s="28"/>
    </row>
    <row r="6" spans="2:10" x14ac:dyDescent="0.25">
      <c r="B6" s="95" t="s">
        <v>52</v>
      </c>
      <c r="C6" s="95"/>
      <c r="D6" s="95"/>
      <c r="E6" s="95"/>
      <c r="F6" s="95"/>
      <c r="G6" s="95"/>
      <c r="H6" s="95"/>
      <c r="I6" s="18"/>
    </row>
    <row r="7" spans="2:10" x14ac:dyDescent="0.25">
      <c r="B7" s="95" t="s">
        <v>359</v>
      </c>
      <c r="C7" s="95"/>
      <c r="D7" s="95"/>
      <c r="E7" s="95"/>
      <c r="F7" s="95"/>
      <c r="G7" s="95"/>
      <c r="H7" s="95"/>
      <c r="I7" s="18"/>
    </row>
    <row r="8" spans="2:10" ht="39.75" customHeight="1" x14ac:dyDescent="0.25">
      <c r="B8" s="99" t="s">
        <v>60</v>
      </c>
      <c r="C8" s="99"/>
      <c r="D8" s="99"/>
      <c r="E8" s="99"/>
      <c r="F8" s="99"/>
      <c r="G8" s="99"/>
      <c r="H8" s="99"/>
      <c r="I8" s="16"/>
    </row>
    <row r="9" spans="2:10" x14ac:dyDescent="0.25">
      <c r="F9" s="54"/>
      <c r="G9" s="54"/>
      <c r="H9" s="54"/>
      <c r="I9" s="54"/>
    </row>
    <row r="10" spans="2:10" s="34" customFormat="1" ht="78.75" x14ac:dyDescent="0.25">
      <c r="B10" s="35" t="s">
        <v>113</v>
      </c>
      <c r="C10" s="35" t="s">
        <v>55</v>
      </c>
      <c r="D10" s="35" t="s">
        <v>56</v>
      </c>
      <c r="E10" s="35" t="s">
        <v>114</v>
      </c>
      <c r="F10" s="35" t="s">
        <v>218</v>
      </c>
      <c r="G10" s="35" t="s">
        <v>213</v>
      </c>
      <c r="H10" s="35" t="s">
        <v>115</v>
      </c>
      <c r="I10" s="40"/>
      <c r="J10" s="52"/>
    </row>
    <row r="11" spans="2:10" x14ac:dyDescent="0.25">
      <c r="B11" s="20">
        <v>1</v>
      </c>
      <c r="C11" s="22" t="s">
        <v>140</v>
      </c>
      <c r="D11" s="31">
        <v>1</v>
      </c>
      <c r="E11" s="31">
        <v>7464</v>
      </c>
      <c r="F11" s="31">
        <f t="shared" ref="F11:F13" si="0">E11*110%</f>
        <v>8210.4000000000015</v>
      </c>
      <c r="G11" s="31">
        <f t="shared" ref="G11:G13" si="1">D11*F11</f>
        <v>8210.4000000000015</v>
      </c>
      <c r="H11" s="74" t="s">
        <v>166</v>
      </c>
      <c r="I11" s="24"/>
    </row>
    <row r="12" spans="2:10" x14ac:dyDescent="0.25">
      <c r="B12" s="20">
        <v>2</v>
      </c>
      <c r="C12" s="22" t="s">
        <v>75</v>
      </c>
      <c r="D12" s="31">
        <v>1</v>
      </c>
      <c r="E12" s="31">
        <v>7091</v>
      </c>
      <c r="F12" s="31">
        <f t="shared" si="0"/>
        <v>7800.1</v>
      </c>
      <c r="G12" s="31">
        <f t="shared" si="1"/>
        <v>7800.1</v>
      </c>
      <c r="H12" s="74" t="s">
        <v>167</v>
      </c>
      <c r="I12" s="24"/>
    </row>
    <row r="13" spans="2:10" ht="31.5" x14ac:dyDescent="0.25">
      <c r="B13" s="20">
        <v>3</v>
      </c>
      <c r="C13" s="22" t="s">
        <v>79</v>
      </c>
      <c r="D13" s="85">
        <v>0.5</v>
      </c>
      <c r="E13" s="31">
        <v>7091</v>
      </c>
      <c r="F13" s="31">
        <f t="shared" si="0"/>
        <v>7800.1</v>
      </c>
      <c r="G13" s="31">
        <f t="shared" si="1"/>
        <v>3900.05</v>
      </c>
      <c r="H13" s="74" t="s">
        <v>167</v>
      </c>
      <c r="I13" s="32"/>
    </row>
    <row r="14" spans="2:10" x14ac:dyDescent="0.25">
      <c r="B14" s="20">
        <v>4</v>
      </c>
      <c r="C14" s="22" t="s">
        <v>141</v>
      </c>
      <c r="D14" s="85">
        <v>0.5</v>
      </c>
      <c r="E14" s="31">
        <v>6133</v>
      </c>
      <c r="F14" s="31">
        <f t="shared" ref="F14:F17" si="2">E14*110%</f>
        <v>6746.3</v>
      </c>
      <c r="G14" s="31">
        <f t="shared" ref="G14:G15" si="3">D14*F14</f>
        <v>3373.15</v>
      </c>
      <c r="H14" s="74" t="s">
        <v>168</v>
      </c>
      <c r="I14" s="24"/>
    </row>
    <row r="15" spans="2:10" x14ac:dyDescent="0.25">
      <c r="B15" s="20">
        <v>5</v>
      </c>
      <c r="C15" s="22" t="s">
        <v>12</v>
      </c>
      <c r="D15" s="85">
        <v>0.5</v>
      </c>
      <c r="E15" s="31">
        <v>7001</v>
      </c>
      <c r="F15" s="31">
        <f t="shared" ref="F15" si="4">E15*110%</f>
        <v>7701.1</v>
      </c>
      <c r="G15" s="31">
        <f t="shared" si="3"/>
        <v>3850.55</v>
      </c>
      <c r="H15" s="74" t="s">
        <v>169</v>
      </c>
      <c r="I15" s="24"/>
    </row>
    <row r="16" spans="2:10" x14ac:dyDescent="0.25">
      <c r="B16" s="20">
        <v>6</v>
      </c>
      <c r="C16" s="22" t="s">
        <v>59</v>
      </c>
      <c r="D16" s="85">
        <v>0.5</v>
      </c>
      <c r="E16" s="31">
        <v>7001</v>
      </c>
      <c r="F16" s="31">
        <f t="shared" si="2"/>
        <v>7701.1</v>
      </c>
      <c r="G16" s="31">
        <f t="shared" ref="G16:G17" si="5">D16*F16</f>
        <v>3850.55</v>
      </c>
      <c r="H16" s="74" t="s">
        <v>169</v>
      </c>
      <c r="I16" s="32"/>
    </row>
    <row r="17" spans="2:9" x14ac:dyDescent="0.25">
      <c r="B17" s="20">
        <v>7</v>
      </c>
      <c r="C17" s="22" t="s">
        <v>196</v>
      </c>
      <c r="D17" s="85">
        <v>1.5</v>
      </c>
      <c r="E17" s="31">
        <v>7001</v>
      </c>
      <c r="F17" s="31">
        <f t="shared" si="2"/>
        <v>7701.1</v>
      </c>
      <c r="G17" s="31">
        <f t="shared" si="5"/>
        <v>11551.650000000001</v>
      </c>
      <c r="H17" s="74" t="s">
        <v>169</v>
      </c>
      <c r="I17" s="24"/>
    </row>
    <row r="18" spans="2:9" x14ac:dyDescent="0.25">
      <c r="B18" s="20">
        <v>8</v>
      </c>
      <c r="C18" s="22" t="s">
        <v>142</v>
      </c>
      <c r="D18" s="85">
        <v>0.5</v>
      </c>
      <c r="E18" s="31">
        <v>4745</v>
      </c>
      <c r="F18" s="31"/>
      <c r="G18" s="31">
        <f t="shared" ref="G18:G33" si="6">D18*E18</f>
        <v>2372.5</v>
      </c>
      <c r="H18" s="74" t="s">
        <v>174</v>
      </c>
      <c r="I18" s="24"/>
    </row>
    <row r="19" spans="2:9" ht="31.5" x14ac:dyDescent="0.25">
      <c r="B19" s="20">
        <v>9</v>
      </c>
      <c r="C19" s="22" t="s">
        <v>180</v>
      </c>
      <c r="D19" s="85">
        <v>0.5</v>
      </c>
      <c r="E19" s="31">
        <v>3934</v>
      </c>
      <c r="F19" s="84"/>
      <c r="G19" s="31">
        <f t="shared" si="6"/>
        <v>1967</v>
      </c>
      <c r="H19" s="74" t="s">
        <v>171</v>
      </c>
      <c r="I19" s="24"/>
    </row>
    <row r="20" spans="2:9" x14ac:dyDescent="0.25">
      <c r="B20" s="20">
        <v>10</v>
      </c>
      <c r="C20" s="22" t="s">
        <v>145</v>
      </c>
      <c r="D20" s="31">
        <v>1</v>
      </c>
      <c r="E20" s="31">
        <v>5005</v>
      </c>
      <c r="F20" s="84"/>
      <c r="G20" s="31">
        <f t="shared" si="6"/>
        <v>5005</v>
      </c>
      <c r="H20" s="74"/>
      <c r="I20" s="24"/>
    </row>
    <row r="21" spans="2:9" x14ac:dyDescent="0.25">
      <c r="B21" s="20">
        <v>11</v>
      </c>
      <c r="C21" s="22" t="s">
        <v>146</v>
      </c>
      <c r="D21" s="85">
        <v>1.5</v>
      </c>
      <c r="E21" s="31">
        <v>4195</v>
      </c>
      <c r="F21" s="84"/>
      <c r="G21" s="31">
        <f t="shared" si="6"/>
        <v>6292.5</v>
      </c>
      <c r="H21" s="74" t="s">
        <v>172</v>
      </c>
      <c r="I21" s="24"/>
    </row>
    <row r="22" spans="2:9" x14ac:dyDescent="0.25">
      <c r="B22" s="20">
        <v>12</v>
      </c>
      <c r="C22" s="22" t="s">
        <v>3</v>
      </c>
      <c r="D22" s="85">
        <v>0.5</v>
      </c>
      <c r="E22" s="67">
        <v>2893</v>
      </c>
      <c r="F22" s="84"/>
      <c r="G22" s="31">
        <f t="shared" si="6"/>
        <v>1446.5</v>
      </c>
      <c r="H22" s="74" t="s">
        <v>164</v>
      </c>
      <c r="I22" s="24"/>
    </row>
    <row r="23" spans="2:9" x14ac:dyDescent="0.25">
      <c r="B23" s="20">
        <v>13</v>
      </c>
      <c r="C23" s="22" t="s">
        <v>194</v>
      </c>
      <c r="D23" s="31">
        <v>1</v>
      </c>
      <c r="E23" s="31">
        <v>2893</v>
      </c>
      <c r="F23" s="84"/>
      <c r="G23" s="31">
        <f t="shared" si="6"/>
        <v>2893</v>
      </c>
      <c r="H23" s="74" t="s">
        <v>164</v>
      </c>
      <c r="I23" s="24"/>
    </row>
    <row r="24" spans="2:9" x14ac:dyDescent="0.25">
      <c r="B24" s="20">
        <v>14</v>
      </c>
      <c r="C24" s="22" t="s">
        <v>147</v>
      </c>
      <c r="D24" s="31">
        <v>2</v>
      </c>
      <c r="E24" s="31">
        <v>2893</v>
      </c>
      <c r="F24" s="84"/>
      <c r="G24" s="31">
        <f t="shared" si="6"/>
        <v>5786</v>
      </c>
      <c r="H24" s="74" t="s">
        <v>164</v>
      </c>
      <c r="I24" s="24"/>
    </row>
    <row r="25" spans="2:9" x14ac:dyDescent="0.25">
      <c r="B25" s="20">
        <v>15</v>
      </c>
      <c r="C25" s="22" t="s">
        <v>144</v>
      </c>
      <c r="D25" s="85">
        <v>0.5</v>
      </c>
      <c r="E25" s="31">
        <v>6133</v>
      </c>
      <c r="F25" s="84"/>
      <c r="G25" s="31">
        <f t="shared" si="6"/>
        <v>3066.5</v>
      </c>
      <c r="H25" s="74" t="s">
        <v>170</v>
      </c>
      <c r="I25" s="24"/>
    </row>
    <row r="26" spans="2:9" x14ac:dyDescent="0.25">
      <c r="B26" s="20">
        <v>16</v>
      </c>
      <c r="C26" s="22" t="s">
        <v>4</v>
      </c>
      <c r="D26" s="23">
        <v>0.75</v>
      </c>
      <c r="E26" s="31">
        <v>2893</v>
      </c>
      <c r="F26" s="84"/>
      <c r="G26" s="31">
        <f t="shared" si="6"/>
        <v>2169.75</v>
      </c>
      <c r="H26" s="74" t="s">
        <v>164</v>
      </c>
      <c r="I26" s="24"/>
    </row>
    <row r="27" spans="2:9" x14ac:dyDescent="0.25">
      <c r="B27" s="20">
        <v>17</v>
      </c>
      <c r="C27" s="22" t="s">
        <v>197</v>
      </c>
      <c r="D27" s="31">
        <v>1</v>
      </c>
      <c r="E27" s="31">
        <v>3934</v>
      </c>
      <c r="F27" s="84"/>
      <c r="G27" s="31">
        <f t="shared" si="6"/>
        <v>3934</v>
      </c>
      <c r="H27" s="74" t="s">
        <v>176</v>
      </c>
      <c r="I27" s="24"/>
    </row>
    <row r="28" spans="2:9" x14ac:dyDescent="0.25">
      <c r="B28" s="20"/>
      <c r="C28" s="41" t="s">
        <v>13</v>
      </c>
      <c r="D28" s="23"/>
      <c r="E28" s="31"/>
      <c r="F28" s="84"/>
      <c r="G28" s="31"/>
      <c r="H28" s="74"/>
      <c r="I28" s="24"/>
    </row>
    <row r="29" spans="2:9" x14ac:dyDescent="0.25">
      <c r="B29" s="20">
        <v>18</v>
      </c>
      <c r="C29" s="22" t="s">
        <v>142</v>
      </c>
      <c r="D29" s="85">
        <v>0.5</v>
      </c>
      <c r="E29" s="31">
        <v>4745</v>
      </c>
      <c r="F29" s="84"/>
      <c r="G29" s="31">
        <f t="shared" si="6"/>
        <v>2372.5</v>
      </c>
      <c r="H29" s="74" t="s">
        <v>174</v>
      </c>
      <c r="I29" s="24"/>
    </row>
    <row r="30" spans="2:9" x14ac:dyDescent="0.25">
      <c r="B30" s="20">
        <v>19</v>
      </c>
      <c r="C30" s="22" t="s">
        <v>146</v>
      </c>
      <c r="D30" s="31">
        <v>1</v>
      </c>
      <c r="E30" s="31">
        <v>4195</v>
      </c>
      <c r="F30" s="84"/>
      <c r="G30" s="31">
        <f t="shared" si="6"/>
        <v>4195</v>
      </c>
      <c r="H30" s="74" t="s">
        <v>173</v>
      </c>
      <c r="I30" s="24"/>
    </row>
    <row r="31" spans="2:9" x14ac:dyDescent="0.25">
      <c r="B31" s="20">
        <v>20</v>
      </c>
      <c r="C31" s="22" t="s">
        <v>194</v>
      </c>
      <c r="D31" s="31">
        <v>1</v>
      </c>
      <c r="E31" s="31">
        <v>2893</v>
      </c>
      <c r="F31" s="84"/>
      <c r="G31" s="31">
        <f t="shared" si="6"/>
        <v>2893</v>
      </c>
      <c r="H31" s="74" t="s">
        <v>164</v>
      </c>
      <c r="I31" s="24"/>
    </row>
    <row r="32" spans="2:9" x14ac:dyDescent="0.25">
      <c r="B32" s="20">
        <v>21</v>
      </c>
      <c r="C32" s="22" t="s">
        <v>196</v>
      </c>
      <c r="D32" s="23">
        <v>1.25</v>
      </c>
      <c r="E32" s="31">
        <v>7001</v>
      </c>
      <c r="F32" s="31">
        <f t="shared" ref="F32" si="7">E32*110%</f>
        <v>7701.1</v>
      </c>
      <c r="G32" s="31">
        <f t="shared" ref="G32" si="8">D32*F32</f>
        <v>9626.375</v>
      </c>
      <c r="H32" s="74" t="s">
        <v>169</v>
      </c>
      <c r="I32" s="24"/>
    </row>
    <row r="33" spans="1:9" s="25" customFormat="1" x14ac:dyDescent="0.25">
      <c r="B33" s="20">
        <v>22</v>
      </c>
      <c r="C33" s="22" t="s">
        <v>197</v>
      </c>
      <c r="D33" s="31">
        <v>1</v>
      </c>
      <c r="E33" s="31">
        <v>4195</v>
      </c>
      <c r="F33" s="84"/>
      <c r="G33" s="31">
        <f t="shared" si="6"/>
        <v>4195</v>
      </c>
      <c r="H33" s="74" t="s">
        <v>176</v>
      </c>
      <c r="I33" s="24"/>
    </row>
    <row r="34" spans="1:9" s="43" customFormat="1" x14ac:dyDescent="0.25">
      <c r="B34" s="35"/>
      <c r="C34" s="41" t="s">
        <v>8</v>
      </c>
      <c r="D34" s="86">
        <f>SUM(D11:D33)</f>
        <v>19.5</v>
      </c>
      <c r="E34" s="65">
        <f t="shared" ref="E34:G34" si="9">SUM(E11:E33)</f>
        <v>111329</v>
      </c>
      <c r="F34" s="65"/>
      <c r="G34" s="65">
        <f t="shared" si="9"/>
        <v>100751.07500000001</v>
      </c>
      <c r="H34" s="75"/>
      <c r="I34" s="38"/>
    </row>
    <row r="35" spans="1:9" s="25" customFormat="1" x14ac:dyDescent="0.25">
      <c r="A35" s="14"/>
      <c r="B35" s="19"/>
      <c r="C35" s="14"/>
      <c r="D35" s="14"/>
      <c r="E35" s="14"/>
      <c r="F35" s="54"/>
      <c r="G35" s="54"/>
      <c r="H35" s="54"/>
      <c r="I35" s="54"/>
    </row>
    <row r="36" spans="1:9" s="25" customFormat="1" ht="30.75" customHeight="1" x14ac:dyDescent="0.25">
      <c r="B36" s="102" t="s">
        <v>9</v>
      </c>
      <c r="C36" s="102"/>
      <c r="D36" s="102"/>
      <c r="E36" s="97" t="s">
        <v>39</v>
      </c>
      <c r="F36" s="97"/>
      <c r="G36" s="97"/>
      <c r="H36" s="97"/>
    </row>
    <row r="37" spans="1:9" ht="35.25" customHeight="1" x14ac:dyDescent="0.25">
      <c r="A37" s="25"/>
      <c r="B37" s="102" t="s">
        <v>10</v>
      </c>
      <c r="C37" s="102"/>
      <c r="D37" s="102"/>
      <c r="E37" s="97" t="s">
        <v>18</v>
      </c>
      <c r="F37" s="97"/>
      <c r="G37" s="97"/>
      <c r="H37" s="97"/>
      <c r="I37" s="25"/>
    </row>
    <row r="38" spans="1:9" ht="29.25" customHeight="1" x14ac:dyDescent="0.25">
      <c r="A38" s="25"/>
      <c r="B38" s="102" t="s">
        <v>11</v>
      </c>
      <c r="C38" s="102"/>
      <c r="D38" s="102"/>
      <c r="E38" s="102"/>
      <c r="F38" s="102"/>
      <c r="G38" s="102"/>
      <c r="H38" s="102"/>
      <c r="I38" s="25"/>
    </row>
    <row r="39" spans="1:9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x14ac:dyDescent="0.25">
      <c r="A40" s="25"/>
      <c r="B40" s="25"/>
      <c r="C40" s="25"/>
      <c r="D40" s="25"/>
      <c r="E40" s="25"/>
      <c r="F40" s="25"/>
      <c r="G40" s="25"/>
      <c r="H40" s="25"/>
      <c r="I40" s="25"/>
    </row>
    <row r="41" spans="1:9" x14ac:dyDescent="0.25">
      <c r="A41" s="25"/>
      <c r="B41" s="25"/>
      <c r="C41" s="25"/>
      <c r="D41" s="25"/>
      <c r="E41" s="25"/>
      <c r="F41" s="25"/>
      <c r="G41" s="25"/>
      <c r="H41" s="25"/>
      <c r="I41" s="25"/>
    </row>
    <row r="42" spans="1:9" x14ac:dyDescent="0.25">
      <c r="A42" s="18"/>
      <c r="B42" s="18"/>
      <c r="C42" s="18"/>
      <c r="D42" s="18"/>
    </row>
    <row r="43" spans="1:9" x14ac:dyDescent="0.25">
      <c r="A43" s="18"/>
      <c r="B43" s="18"/>
      <c r="C43" s="18"/>
      <c r="D43" s="18"/>
    </row>
  </sheetData>
  <mergeCells count="14">
    <mergeCell ref="B8:H8"/>
    <mergeCell ref="B7:H7"/>
    <mergeCell ref="B6:H6"/>
    <mergeCell ref="B38:D38"/>
    <mergeCell ref="E38:H38"/>
    <mergeCell ref="B36:D36"/>
    <mergeCell ref="E36:H36"/>
    <mergeCell ref="B37:D37"/>
    <mergeCell ref="E37:H37"/>
    <mergeCell ref="F2:H2"/>
    <mergeCell ref="F3:H3"/>
    <mergeCell ref="F4:H4"/>
    <mergeCell ref="B3:C3"/>
    <mergeCell ref="B4:C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K41"/>
  <sheetViews>
    <sheetView zoomScaleNormal="100" workbookViewId="0">
      <selection activeCell="D22" sqref="D22"/>
    </sheetView>
  </sheetViews>
  <sheetFormatPr defaultRowHeight="15.75" x14ac:dyDescent="0.25"/>
  <cols>
    <col min="1" max="1" width="4.42578125" style="14" customWidth="1"/>
    <col min="2" max="2" width="8.28515625" style="19" customWidth="1"/>
    <col min="3" max="3" width="44.7109375" style="14" customWidth="1"/>
    <col min="4" max="5" width="13.7109375" style="14" customWidth="1"/>
    <col min="6" max="6" width="14.710937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1:11" x14ac:dyDescent="0.25">
      <c r="B1" s="15"/>
      <c r="C1" s="15"/>
      <c r="E1" s="16"/>
      <c r="F1" s="16"/>
      <c r="G1" s="16"/>
      <c r="H1" s="16"/>
    </row>
    <row r="2" spans="1:11" ht="20.25" customHeight="1" x14ac:dyDescent="0.25">
      <c r="B2" s="15"/>
      <c r="C2" s="15"/>
      <c r="E2" s="18"/>
      <c r="F2" s="103"/>
      <c r="G2" s="103"/>
      <c r="H2" s="103"/>
      <c r="I2" s="18"/>
    </row>
    <row r="3" spans="1:11" ht="40.5" customHeight="1" x14ac:dyDescent="0.25">
      <c r="A3" s="17"/>
      <c r="B3" s="127"/>
      <c r="C3" s="127"/>
      <c r="D3" s="17"/>
      <c r="E3" s="18"/>
      <c r="F3" s="104"/>
      <c r="G3" s="104"/>
      <c r="H3" s="104"/>
      <c r="I3" s="16"/>
    </row>
    <row r="4" spans="1:11" x14ac:dyDescent="0.25">
      <c r="A4" s="18"/>
      <c r="B4" s="103"/>
      <c r="C4" s="103"/>
      <c r="E4" s="18"/>
      <c r="F4" s="103"/>
      <c r="G4" s="103"/>
      <c r="H4" s="103"/>
      <c r="I4" s="18"/>
    </row>
    <row r="5" spans="1:11" x14ac:dyDescent="0.25">
      <c r="B5" s="15"/>
      <c r="C5" s="15"/>
      <c r="E5" s="18"/>
      <c r="F5" s="18"/>
      <c r="G5" s="18"/>
      <c r="H5" s="18"/>
    </row>
    <row r="6" spans="1:11" x14ac:dyDescent="0.25">
      <c r="B6" s="95"/>
      <c r="C6" s="95"/>
      <c r="D6" s="95"/>
      <c r="E6" s="95"/>
      <c r="F6" s="95"/>
      <c r="G6" s="95"/>
      <c r="H6" s="95"/>
      <c r="I6" s="18"/>
    </row>
    <row r="7" spans="1:11" ht="15.75" customHeight="1" x14ac:dyDescent="0.25">
      <c r="B7" s="95"/>
      <c r="C7" s="95"/>
      <c r="D7" s="95"/>
      <c r="E7" s="95"/>
      <c r="F7" s="95"/>
      <c r="G7" s="95"/>
      <c r="H7" s="95"/>
      <c r="I7" s="18"/>
    </row>
    <row r="8" spans="1:11" ht="15.75" hidden="1" customHeight="1" x14ac:dyDescent="0.25">
      <c r="B8" s="14"/>
    </row>
    <row r="9" spans="1:11" ht="24" customHeight="1" x14ac:dyDescent="0.25">
      <c r="B9" s="99" t="s">
        <v>108</v>
      </c>
      <c r="C9" s="99"/>
      <c r="D9" s="99"/>
      <c r="E9" s="99"/>
      <c r="F9" s="99"/>
      <c r="G9" s="99"/>
      <c r="H9" s="99"/>
      <c r="I9" s="16"/>
    </row>
    <row r="10" spans="1:11" ht="17.25" customHeight="1" x14ac:dyDescent="0.25"/>
    <row r="11" spans="1:11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218</v>
      </c>
      <c r="G11" s="35" t="s">
        <v>213</v>
      </c>
      <c r="H11" s="35" t="s">
        <v>115</v>
      </c>
      <c r="I11" s="40"/>
      <c r="J11" s="58"/>
      <c r="K11" s="58"/>
    </row>
    <row r="12" spans="1:11" x14ac:dyDescent="0.25">
      <c r="B12" s="20">
        <v>1</v>
      </c>
      <c r="C12" s="22" t="s">
        <v>307</v>
      </c>
      <c r="D12" s="31">
        <v>1</v>
      </c>
      <c r="E12" s="31">
        <v>7464</v>
      </c>
      <c r="F12" s="31">
        <f t="shared" ref="F12:F14" si="0">E12*110%</f>
        <v>8210.4000000000015</v>
      </c>
      <c r="G12" s="31">
        <f t="shared" ref="G12:G13" si="1">D12*F12</f>
        <v>8210.4000000000015</v>
      </c>
      <c r="H12" s="74" t="s">
        <v>166</v>
      </c>
      <c r="I12" s="24"/>
      <c r="J12" s="54"/>
      <c r="K12" s="54"/>
    </row>
    <row r="13" spans="1:11" x14ac:dyDescent="0.25">
      <c r="B13" s="20">
        <v>2</v>
      </c>
      <c r="C13" s="22" t="s">
        <v>206</v>
      </c>
      <c r="D13" s="85">
        <v>1.5</v>
      </c>
      <c r="E13" s="31">
        <v>7001</v>
      </c>
      <c r="F13" s="31">
        <f t="shared" si="0"/>
        <v>7701.1</v>
      </c>
      <c r="G13" s="31">
        <f t="shared" si="1"/>
        <v>11551.650000000001</v>
      </c>
      <c r="H13" s="74" t="s">
        <v>169</v>
      </c>
      <c r="I13" s="24"/>
      <c r="J13" s="54"/>
      <c r="K13" s="54"/>
    </row>
    <row r="14" spans="1:11" x14ac:dyDescent="0.25">
      <c r="B14" s="20">
        <v>3</v>
      </c>
      <c r="C14" s="22" t="s">
        <v>149</v>
      </c>
      <c r="D14" s="23">
        <v>0.25</v>
      </c>
      <c r="E14" s="31">
        <v>6133</v>
      </c>
      <c r="F14" s="31">
        <f t="shared" si="0"/>
        <v>6746.3</v>
      </c>
      <c r="G14" s="31">
        <f t="shared" ref="G14" si="2">D14*F14</f>
        <v>1686.575</v>
      </c>
      <c r="H14" s="74" t="s">
        <v>168</v>
      </c>
      <c r="I14" s="24"/>
      <c r="J14" s="54"/>
      <c r="K14" s="54"/>
    </row>
    <row r="15" spans="1:11" x14ac:dyDescent="0.25">
      <c r="B15" s="20">
        <v>4</v>
      </c>
      <c r="C15" s="22" t="s">
        <v>197</v>
      </c>
      <c r="D15" s="31">
        <v>1</v>
      </c>
      <c r="E15" s="31">
        <v>4195</v>
      </c>
      <c r="F15" s="31"/>
      <c r="G15" s="31">
        <f t="shared" ref="G15:G21" si="3">D15*E15</f>
        <v>4195</v>
      </c>
      <c r="H15" s="74" t="s">
        <v>176</v>
      </c>
      <c r="I15" s="24"/>
      <c r="J15" s="54"/>
      <c r="K15" s="54"/>
    </row>
    <row r="16" spans="1:11" x14ac:dyDescent="0.25">
      <c r="B16" s="20">
        <v>5</v>
      </c>
      <c r="C16" s="22" t="s">
        <v>142</v>
      </c>
      <c r="D16" s="85">
        <v>0.5</v>
      </c>
      <c r="E16" s="31">
        <v>4745</v>
      </c>
      <c r="F16" s="31"/>
      <c r="G16" s="31">
        <f t="shared" si="3"/>
        <v>2372.5</v>
      </c>
      <c r="H16" s="74" t="s">
        <v>174</v>
      </c>
      <c r="I16" s="24"/>
      <c r="J16" s="54"/>
      <c r="K16" s="54"/>
    </row>
    <row r="17" spans="1:11" x14ac:dyDescent="0.25">
      <c r="B17" s="20">
        <v>6</v>
      </c>
      <c r="C17" s="22" t="s">
        <v>306</v>
      </c>
      <c r="D17" s="31">
        <v>2</v>
      </c>
      <c r="E17" s="31">
        <v>3934</v>
      </c>
      <c r="F17" s="31"/>
      <c r="G17" s="31">
        <f t="shared" si="3"/>
        <v>7868</v>
      </c>
      <c r="H17" s="74" t="s">
        <v>171</v>
      </c>
      <c r="I17" s="24"/>
      <c r="J17" s="54"/>
      <c r="K17" s="54"/>
    </row>
    <row r="18" spans="1:11" x14ac:dyDescent="0.25">
      <c r="B18" s="20">
        <v>7</v>
      </c>
      <c r="C18" s="22" t="s">
        <v>205</v>
      </c>
      <c r="D18" s="85">
        <v>0.5</v>
      </c>
      <c r="E18" s="31">
        <v>5005</v>
      </c>
      <c r="F18" s="31"/>
      <c r="G18" s="31">
        <f t="shared" si="3"/>
        <v>2502.5</v>
      </c>
      <c r="H18" s="74" t="s">
        <v>172</v>
      </c>
      <c r="I18" s="24"/>
      <c r="J18" s="54"/>
      <c r="K18" s="54"/>
    </row>
    <row r="19" spans="1:11" x14ac:dyDescent="0.25">
      <c r="B19" s="20">
        <v>8</v>
      </c>
      <c r="C19" s="22" t="s">
        <v>204</v>
      </c>
      <c r="D19" s="31">
        <v>1</v>
      </c>
      <c r="E19" s="31">
        <v>3872</v>
      </c>
      <c r="F19" s="31"/>
      <c r="G19" s="31">
        <f t="shared" si="3"/>
        <v>3872</v>
      </c>
      <c r="H19" s="74" t="s">
        <v>173</v>
      </c>
      <c r="I19" s="24"/>
      <c r="J19" s="54"/>
      <c r="K19" s="54"/>
    </row>
    <row r="20" spans="1:11" x14ac:dyDescent="0.25">
      <c r="B20" s="20">
        <v>9</v>
      </c>
      <c r="C20" s="22" t="s">
        <v>3</v>
      </c>
      <c r="D20" s="85">
        <v>0.5</v>
      </c>
      <c r="E20" s="67">
        <v>2893</v>
      </c>
      <c r="F20" s="31"/>
      <c r="G20" s="31">
        <f t="shared" si="3"/>
        <v>1446.5</v>
      </c>
      <c r="H20" s="74" t="s">
        <v>164</v>
      </c>
      <c r="I20" s="24"/>
      <c r="J20" s="54"/>
      <c r="K20" s="54"/>
    </row>
    <row r="21" spans="1:11" x14ac:dyDescent="0.25">
      <c r="B21" s="20">
        <v>10</v>
      </c>
      <c r="C21" s="22" t="s">
        <v>147</v>
      </c>
      <c r="D21" s="31">
        <v>1</v>
      </c>
      <c r="E21" s="31">
        <v>2893</v>
      </c>
      <c r="F21" s="31"/>
      <c r="G21" s="31">
        <f t="shared" si="3"/>
        <v>2893</v>
      </c>
      <c r="H21" s="74" t="s">
        <v>164</v>
      </c>
      <c r="I21" s="24"/>
      <c r="J21" s="54"/>
      <c r="K21" s="54"/>
    </row>
    <row r="22" spans="1:11" s="34" customFormat="1" x14ac:dyDescent="0.25">
      <c r="B22" s="100" t="s">
        <v>8</v>
      </c>
      <c r="C22" s="101"/>
      <c r="D22" s="36">
        <f>SUM(D12:D21)</f>
        <v>9.25</v>
      </c>
      <c r="E22" s="65">
        <f t="shared" ref="E22:G22" si="4">SUM(E12:E21)</f>
        <v>48135</v>
      </c>
      <c r="F22" s="65"/>
      <c r="G22" s="65">
        <f t="shared" si="4"/>
        <v>46598.125</v>
      </c>
      <c r="H22" s="75"/>
      <c r="I22" s="38"/>
      <c r="J22" s="58"/>
      <c r="K22" s="58"/>
    </row>
    <row r="23" spans="1:11" x14ac:dyDescent="0.25">
      <c r="B23" s="128" t="s">
        <v>305</v>
      </c>
      <c r="C23" s="128"/>
      <c r="D23" s="128"/>
      <c r="E23" s="128"/>
      <c r="F23" s="128"/>
      <c r="G23" s="128"/>
      <c r="H23" s="128"/>
      <c r="I23" s="128"/>
    </row>
    <row r="24" spans="1:11" ht="53.25" customHeight="1" x14ac:dyDescent="0.25">
      <c r="A24" s="25"/>
      <c r="B24" s="102"/>
      <c r="C24" s="102"/>
      <c r="D24" s="102"/>
      <c r="E24" s="33" t="s">
        <v>107</v>
      </c>
      <c r="F24" s="33"/>
      <c r="G24" s="33"/>
      <c r="H24" s="33"/>
      <c r="I24" s="25"/>
    </row>
    <row r="25" spans="1:11" ht="22.5" customHeight="1" x14ac:dyDescent="0.25">
      <c r="A25" s="25"/>
      <c r="B25" s="102" t="s">
        <v>10</v>
      </c>
      <c r="C25" s="102"/>
      <c r="D25" s="102"/>
      <c r="E25" s="102" t="s">
        <v>18</v>
      </c>
      <c r="F25" s="102"/>
      <c r="G25" s="102"/>
      <c r="H25" s="102"/>
      <c r="I25" s="25"/>
    </row>
    <row r="26" spans="1:11" ht="33" customHeight="1" x14ac:dyDescent="0.25">
      <c r="A26" s="25"/>
      <c r="B26" s="102" t="s">
        <v>11</v>
      </c>
      <c r="C26" s="102"/>
      <c r="D26" s="102"/>
      <c r="E26" s="102" t="s">
        <v>7</v>
      </c>
      <c r="F26" s="102"/>
      <c r="G26" s="102"/>
      <c r="H26" s="102"/>
      <c r="I26" s="25"/>
    </row>
    <row r="27" spans="1:11" x14ac:dyDescent="0.25">
      <c r="A27" s="25"/>
      <c r="B27" s="25"/>
      <c r="C27" s="25"/>
      <c r="D27" s="25"/>
      <c r="E27" s="25"/>
      <c r="F27" s="25"/>
      <c r="G27" s="25"/>
      <c r="H27" s="25"/>
      <c r="I27" s="25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29" spans="1:11" x14ac:dyDescent="0.25">
      <c r="A29" s="25"/>
      <c r="B29" s="25"/>
      <c r="C29" s="25"/>
      <c r="D29" s="25"/>
      <c r="E29" s="25"/>
      <c r="F29" s="25"/>
      <c r="G29" s="25"/>
      <c r="H29" s="25"/>
      <c r="I29" s="25"/>
    </row>
    <row r="30" spans="1:11" x14ac:dyDescent="0.25">
      <c r="A30" s="18"/>
      <c r="B30" s="18"/>
      <c r="C30" s="18"/>
      <c r="D30" s="18"/>
    </row>
    <row r="31" spans="1:11" x14ac:dyDescent="0.25">
      <c r="A31" s="18"/>
      <c r="B31" s="18"/>
      <c r="C31" s="18"/>
      <c r="D31" s="18"/>
    </row>
    <row r="34" spans="1:9" ht="15.75" customHeight="1" x14ac:dyDescent="0.25"/>
    <row r="35" spans="1:9" ht="15.75" customHeight="1" x14ac:dyDescent="0.25"/>
    <row r="36" spans="1:9" s="25" customFormat="1" x14ac:dyDescent="0.25">
      <c r="A36" s="14"/>
      <c r="B36" s="19"/>
      <c r="C36" s="14"/>
      <c r="D36" s="14"/>
      <c r="E36" s="14"/>
      <c r="F36" s="14"/>
      <c r="G36" s="14"/>
      <c r="H36" s="14"/>
      <c r="I36" s="14"/>
    </row>
    <row r="37" spans="1:9" s="25" customFormat="1" x14ac:dyDescent="0.25">
      <c r="A37" s="14"/>
      <c r="B37" s="19"/>
      <c r="C37" s="14"/>
      <c r="D37" s="14"/>
      <c r="E37" s="14"/>
      <c r="F37" s="14"/>
      <c r="G37" s="14"/>
      <c r="H37" s="14"/>
      <c r="I37" s="14"/>
    </row>
    <row r="38" spans="1:9" s="25" customFormat="1" x14ac:dyDescent="0.25">
      <c r="A38" s="14"/>
      <c r="B38" s="19"/>
      <c r="C38" s="14"/>
      <c r="D38" s="14"/>
      <c r="E38" s="14"/>
      <c r="F38" s="14"/>
      <c r="G38" s="14"/>
      <c r="H38" s="14"/>
      <c r="I38" s="14"/>
    </row>
    <row r="39" spans="1:9" s="25" customFormat="1" x14ac:dyDescent="0.25">
      <c r="A39" s="14"/>
      <c r="B39" s="19"/>
      <c r="C39" s="14"/>
      <c r="D39" s="14"/>
      <c r="E39" s="14"/>
      <c r="F39" s="14"/>
      <c r="G39" s="14"/>
      <c r="H39" s="14"/>
      <c r="I39" s="14"/>
    </row>
    <row r="40" spans="1:9" s="25" customFormat="1" x14ac:dyDescent="0.25">
      <c r="A40" s="14"/>
      <c r="B40" s="19"/>
      <c r="C40" s="14"/>
      <c r="D40" s="14"/>
      <c r="E40" s="14"/>
      <c r="F40" s="14"/>
      <c r="G40" s="14"/>
      <c r="H40" s="14"/>
      <c r="I40" s="14"/>
    </row>
    <row r="41" spans="1:9" s="25" customFormat="1" x14ac:dyDescent="0.25">
      <c r="A41" s="14"/>
      <c r="B41" s="19"/>
      <c r="C41" s="14"/>
      <c r="D41" s="14"/>
      <c r="E41" s="14"/>
      <c r="F41" s="14"/>
      <c r="G41" s="14"/>
      <c r="H41" s="14"/>
      <c r="I41" s="14"/>
    </row>
  </sheetData>
  <mergeCells count="15">
    <mergeCell ref="B25:D25"/>
    <mergeCell ref="E25:H25"/>
    <mergeCell ref="B26:D26"/>
    <mergeCell ref="E26:H26"/>
    <mergeCell ref="B23:I23"/>
    <mergeCell ref="B24:D24"/>
    <mergeCell ref="B7:H7"/>
    <mergeCell ref="B9:H9"/>
    <mergeCell ref="B22:C22"/>
    <mergeCell ref="F2:H2"/>
    <mergeCell ref="B3:C3"/>
    <mergeCell ref="F4:H4"/>
    <mergeCell ref="B4:C4"/>
    <mergeCell ref="B6:H6"/>
    <mergeCell ref="F3:H3"/>
  </mergeCells>
  <pageMargins left="0.25" right="0.25" top="0.75" bottom="0.75" header="0.3" footer="0.3"/>
  <pageSetup paperSize="9" scale="72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I41"/>
  <sheetViews>
    <sheetView tabSelected="1" workbookViewId="0">
      <selection activeCell="F3" sqref="F3:H3"/>
    </sheetView>
  </sheetViews>
  <sheetFormatPr defaultRowHeight="15.75" x14ac:dyDescent="0.25"/>
  <cols>
    <col min="1" max="1" width="4.42578125" style="14" customWidth="1"/>
    <col min="2" max="2" width="7.5703125" style="19" customWidth="1"/>
    <col min="3" max="3" width="44.7109375" style="14" customWidth="1"/>
    <col min="4" max="5" width="13.7109375" style="14" customWidth="1"/>
    <col min="6" max="6" width="15.28515625" style="14" customWidth="1"/>
    <col min="7" max="8" width="13.7109375" style="14" customWidth="1"/>
    <col min="9" max="9" width="10.42578125" style="14" customWidth="1"/>
    <col min="10" max="16384" width="9.140625" style="14"/>
  </cols>
  <sheetData>
    <row r="1" spans="1:9" ht="11.25" customHeight="1" x14ac:dyDescent="0.25">
      <c r="B1" s="15"/>
      <c r="C1" s="15"/>
      <c r="F1" s="16"/>
      <c r="H1" s="16"/>
      <c r="I1" s="16"/>
    </row>
    <row r="2" spans="1:9" ht="25.5" customHeight="1" x14ac:dyDescent="0.25">
      <c r="B2" s="15"/>
      <c r="C2" s="15"/>
      <c r="F2" s="104" t="s">
        <v>374</v>
      </c>
      <c r="G2" s="104"/>
      <c r="H2" s="104"/>
      <c r="I2" s="16"/>
    </row>
    <row r="3" spans="1:9" ht="91.5" customHeight="1" x14ac:dyDescent="0.25">
      <c r="B3" s="105" t="s">
        <v>104</v>
      </c>
      <c r="C3" s="105"/>
      <c r="D3" s="17"/>
      <c r="F3" s="104" t="s">
        <v>375</v>
      </c>
      <c r="G3" s="104"/>
      <c r="H3" s="104"/>
      <c r="I3" s="16"/>
    </row>
    <row r="4" spans="1:9" ht="19.5" customHeight="1" x14ac:dyDescent="0.25">
      <c r="A4" s="103" t="s">
        <v>57</v>
      </c>
      <c r="B4" s="103"/>
      <c r="C4" s="103"/>
      <c r="F4" s="103" t="s">
        <v>16</v>
      </c>
      <c r="G4" s="103"/>
      <c r="H4" s="103"/>
      <c r="I4" s="18"/>
    </row>
    <row r="5" spans="1:9" ht="19.5" hidden="1" customHeight="1" x14ac:dyDescent="0.25">
      <c r="B5" s="15"/>
      <c r="C5" s="15"/>
      <c r="F5" s="18"/>
      <c r="G5" s="18"/>
      <c r="H5" s="18"/>
      <c r="I5" s="18"/>
    </row>
    <row r="6" spans="1:9" x14ac:dyDescent="0.25">
      <c r="E6" s="18"/>
      <c r="F6" s="18"/>
      <c r="G6" s="98"/>
      <c r="H6" s="9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x14ac:dyDescent="0.25">
      <c r="B8" s="95" t="s">
        <v>110</v>
      </c>
      <c r="C8" s="95"/>
      <c r="D8" s="95"/>
      <c r="E8" s="95"/>
      <c r="F8" s="95"/>
      <c r="G8" s="95"/>
      <c r="H8" s="95"/>
      <c r="I8" s="18"/>
    </row>
    <row r="9" spans="1:9" ht="22.5" customHeight="1" x14ac:dyDescent="0.25">
      <c r="B9" s="98" t="s">
        <v>15</v>
      </c>
      <c r="C9" s="98"/>
      <c r="D9" s="98"/>
      <c r="E9" s="98"/>
      <c r="F9" s="98"/>
      <c r="G9" s="98"/>
      <c r="H9" s="98"/>
      <c r="I9" s="18"/>
    </row>
    <row r="10" spans="1:9" ht="14.25" customHeight="1" x14ac:dyDescent="0.25"/>
    <row r="11" spans="1:9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218</v>
      </c>
      <c r="G11" s="35" t="s">
        <v>213</v>
      </c>
      <c r="H11" s="35" t="s">
        <v>115</v>
      </c>
      <c r="I11" s="40"/>
    </row>
    <row r="12" spans="1:9" x14ac:dyDescent="0.25">
      <c r="B12" s="20">
        <v>1</v>
      </c>
      <c r="C12" s="22" t="s">
        <v>140</v>
      </c>
      <c r="D12" s="31">
        <v>1</v>
      </c>
      <c r="E12" s="31">
        <v>8679</v>
      </c>
      <c r="F12" s="31">
        <f t="shared" ref="F12:F14" si="0">E12*110%</f>
        <v>9546.9000000000015</v>
      </c>
      <c r="G12" s="31">
        <f t="shared" ref="G12:G14" si="1">D12*F12</f>
        <v>9546.9000000000015</v>
      </c>
      <c r="H12" s="74" t="s">
        <v>278</v>
      </c>
      <c r="I12" s="24"/>
    </row>
    <row r="13" spans="1:9" ht="31.5" x14ac:dyDescent="0.25">
      <c r="B13" s="20">
        <v>2</v>
      </c>
      <c r="C13" s="22" t="s">
        <v>81</v>
      </c>
      <c r="D13" s="23">
        <v>1.5</v>
      </c>
      <c r="E13" s="31">
        <v>8245</v>
      </c>
      <c r="F13" s="31">
        <f t="shared" si="0"/>
        <v>9069.5</v>
      </c>
      <c r="G13" s="31">
        <f t="shared" si="1"/>
        <v>13604.25</v>
      </c>
      <c r="H13" s="74" t="s">
        <v>167</v>
      </c>
      <c r="I13" s="24"/>
    </row>
    <row r="14" spans="1:9" x14ac:dyDescent="0.25">
      <c r="B14" s="20">
        <v>3</v>
      </c>
      <c r="C14" s="22" t="s">
        <v>83</v>
      </c>
      <c r="D14" s="31">
        <v>1</v>
      </c>
      <c r="E14" s="31">
        <v>8245</v>
      </c>
      <c r="F14" s="31">
        <f t="shared" si="0"/>
        <v>9069.5</v>
      </c>
      <c r="G14" s="31">
        <f t="shared" si="1"/>
        <v>9069.5</v>
      </c>
      <c r="H14" s="74" t="s">
        <v>167</v>
      </c>
      <c r="I14" s="24"/>
    </row>
    <row r="15" spans="1:9" x14ac:dyDescent="0.25">
      <c r="B15" s="20">
        <v>4</v>
      </c>
      <c r="C15" s="22" t="s">
        <v>141</v>
      </c>
      <c r="D15" s="31">
        <v>1</v>
      </c>
      <c r="E15" s="31">
        <v>6133</v>
      </c>
      <c r="F15" s="31">
        <f t="shared" ref="F15:F18" si="2">E15*110%</f>
        <v>6746.3</v>
      </c>
      <c r="G15" s="31">
        <f t="shared" ref="G15" si="3">D15*F15</f>
        <v>6746.3</v>
      </c>
      <c r="H15" s="74" t="s">
        <v>168</v>
      </c>
      <c r="I15" s="24"/>
    </row>
    <row r="16" spans="1:9" x14ac:dyDescent="0.25">
      <c r="B16" s="20">
        <v>5</v>
      </c>
      <c r="C16" s="22" t="s">
        <v>142</v>
      </c>
      <c r="D16" s="31">
        <v>1</v>
      </c>
      <c r="E16" s="31">
        <v>4745</v>
      </c>
      <c r="F16" s="31"/>
      <c r="G16" s="31">
        <f t="shared" ref="G16" si="4">D16*E16</f>
        <v>4745</v>
      </c>
      <c r="H16" s="74" t="s">
        <v>174</v>
      </c>
      <c r="I16" s="24"/>
    </row>
    <row r="17" spans="2:9" x14ac:dyDescent="0.25">
      <c r="B17" s="20">
        <v>6</v>
      </c>
      <c r="C17" s="22" t="s">
        <v>58</v>
      </c>
      <c r="D17" s="31">
        <v>1</v>
      </c>
      <c r="E17" s="31">
        <v>7001</v>
      </c>
      <c r="F17" s="31">
        <f t="shared" si="2"/>
        <v>7701.1</v>
      </c>
      <c r="G17" s="31">
        <f t="shared" ref="G17:G18" si="5">D17*F17</f>
        <v>7701.1</v>
      </c>
      <c r="H17" s="74" t="s">
        <v>169</v>
      </c>
      <c r="I17" s="24"/>
    </row>
    <row r="18" spans="2:9" x14ac:dyDescent="0.25">
      <c r="B18" s="20">
        <v>7</v>
      </c>
      <c r="C18" s="22" t="s">
        <v>193</v>
      </c>
      <c r="D18" s="23">
        <v>0.75</v>
      </c>
      <c r="E18" s="31">
        <v>7001</v>
      </c>
      <c r="F18" s="31">
        <f t="shared" si="2"/>
        <v>7701.1</v>
      </c>
      <c r="G18" s="31">
        <f t="shared" si="5"/>
        <v>5775.8250000000007</v>
      </c>
      <c r="H18" s="74" t="s">
        <v>169</v>
      </c>
      <c r="I18" s="24"/>
    </row>
    <row r="19" spans="2:9" x14ac:dyDescent="0.25">
      <c r="B19" s="20">
        <v>8</v>
      </c>
      <c r="C19" s="22" t="s">
        <v>14</v>
      </c>
      <c r="D19" s="31">
        <v>1</v>
      </c>
      <c r="E19" s="31">
        <v>3934</v>
      </c>
      <c r="F19" s="31"/>
      <c r="G19" s="31">
        <f t="shared" ref="G19" si="6">D19*E19</f>
        <v>3934</v>
      </c>
      <c r="H19" s="74" t="s">
        <v>175</v>
      </c>
      <c r="I19" s="24"/>
    </row>
    <row r="20" spans="2:9" x14ac:dyDescent="0.25">
      <c r="B20" s="20">
        <v>9</v>
      </c>
      <c r="C20" s="22" t="s">
        <v>191</v>
      </c>
      <c r="D20" s="31">
        <v>1</v>
      </c>
      <c r="E20" s="31">
        <v>7001</v>
      </c>
      <c r="F20" s="31">
        <f t="shared" ref="F20:F21" si="7">E20*110%</f>
        <v>7701.1</v>
      </c>
      <c r="G20" s="31">
        <f t="shared" ref="G20:G21" si="8">D20*F20</f>
        <v>7701.1</v>
      </c>
      <c r="H20" s="74" t="s">
        <v>169</v>
      </c>
      <c r="I20" s="24"/>
    </row>
    <row r="21" spans="2:9" x14ac:dyDescent="0.25">
      <c r="B21" s="20">
        <v>10</v>
      </c>
      <c r="C21" s="22" t="s">
        <v>190</v>
      </c>
      <c r="D21" s="31">
        <v>4</v>
      </c>
      <c r="E21" s="31">
        <v>6133</v>
      </c>
      <c r="F21" s="31">
        <f t="shared" si="7"/>
        <v>6746.3</v>
      </c>
      <c r="G21" s="31">
        <f t="shared" si="8"/>
        <v>26985.200000000001</v>
      </c>
      <c r="H21" s="74" t="s">
        <v>209</v>
      </c>
      <c r="I21" s="24"/>
    </row>
    <row r="22" spans="2:9" x14ac:dyDescent="0.25">
      <c r="B22" s="20">
        <v>11</v>
      </c>
      <c r="C22" s="22" t="s">
        <v>303</v>
      </c>
      <c r="D22" s="85">
        <v>0.5</v>
      </c>
      <c r="E22" s="31">
        <v>6133</v>
      </c>
      <c r="F22" s="31"/>
      <c r="G22" s="31">
        <f t="shared" ref="G22" si="9">D22*E22</f>
        <v>3066.5</v>
      </c>
      <c r="H22" s="74" t="s">
        <v>170</v>
      </c>
      <c r="I22" s="24"/>
    </row>
    <row r="23" spans="2:9" x14ac:dyDescent="0.25">
      <c r="B23" s="20">
        <v>12</v>
      </c>
      <c r="C23" s="22" t="s">
        <v>192</v>
      </c>
      <c r="D23" s="31">
        <v>3</v>
      </c>
      <c r="E23" s="31">
        <v>7001</v>
      </c>
      <c r="F23" s="31">
        <f t="shared" ref="F23:F24" si="10">E23*110%</f>
        <v>7701.1</v>
      </c>
      <c r="G23" s="31">
        <f t="shared" ref="G23:G24" si="11">D23*F23</f>
        <v>23103.300000000003</v>
      </c>
      <c r="H23" s="74" t="s">
        <v>169</v>
      </c>
      <c r="I23" s="24"/>
    </row>
    <row r="24" spans="2:9" x14ac:dyDescent="0.25">
      <c r="B24" s="20">
        <v>13</v>
      </c>
      <c r="C24" s="22" t="s">
        <v>6</v>
      </c>
      <c r="D24" s="23">
        <v>0.75</v>
      </c>
      <c r="E24" s="31">
        <v>7001</v>
      </c>
      <c r="F24" s="31">
        <f t="shared" si="10"/>
        <v>7701.1</v>
      </c>
      <c r="G24" s="31">
        <f t="shared" si="11"/>
        <v>5775.8250000000007</v>
      </c>
      <c r="H24" s="74" t="s">
        <v>169</v>
      </c>
      <c r="I24" s="24"/>
    </row>
    <row r="25" spans="2:9" x14ac:dyDescent="0.25">
      <c r="B25" s="20">
        <v>14</v>
      </c>
      <c r="C25" s="22" t="s">
        <v>145</v>
      </c>
      <c r="D25" s="31">
        <v>1</v>
      </c>
      <c r="E25" s="31">
        <v>5005</v>
      </c>
      <c r="F25" s="31"/>
      <c r="G25" s="31">
        <f t="shared" ref="G25:G32" si="12">D25*E25</f>
        <v>5005</v>
      </c>
      <c r="H25" s="74" t="s">
        <v>172</v>
      </c>
      <c r="I25" s="24"/>
    </row>
    <row r="26" spans="2:9" x14ac:dyDescent="0.25">
      <c r="B26" s="20">
        <v>15</v>
      </c>
      <c r="C26" s="22" t="s">
        <v>4</v>
      </c>
      <c r="D26" s="85">
        <v>0.5</v>
      </c>
      <c r="E26" s="31">
        <v>2893</v>
      </c>
      <c r="F26" s="31"/>
      <c r="G26" s="31">
        <f t="shared" si="12"/>
        <v>1446.5</v>
      </c>
      <c r="H26" s="74" t="s">
        <v>164</v>
      </c>
      <c r="I26" s="24"/>
    </row>
    <row r="27" spans="2:9" x14ac:dyDescent="0.25">
      <c r="B27" s="20">
        <v>16</v>
      </c>
      <c r="C27" s="22" t="s">
        <v>219</v>
      </c>
      <c r="D27" s="23">
        <v>2.25</v>
      </c>
      <c r="E27" s="31">
        <v>2893</v>
      </c>
      <c r="F27" s="31"/>
      <c r="G27" s="31">
        <f t="shared" si="12"/>
        <v>6509.25</v>
      </c>
      <c r="H27" s="74" t="s">
        <v>164</v>
      </c>
      <c r="I27" s="24"/>
    </row>
    <row r="28" spans="2:9" x14ac:dyDescent="0.25">
      <c r="B28" s="20">
        <v>17</v>
      </c>
      <c r="C28" s="22" t="s">
        <v>277</v>
      </c>
      <c r="D28" s="23">
        <v>0.75</v>
      </c>
      <c r="E28" s="31">
        <v>2893</v>
      </c>
      <c r="F28" s="31"/>
      <c r="G28" s="31">
        <f t="shared" si="12"/>
        <v>2169.75</v>
      </c>
      <c r="H28" s="74" t="s">
        <v>164</v>
      </c>
      <c r="I28" s="24"/>
    </row>
    <row r="29" spans="2:9" x14ac:dyDescent="0.25">
      <c r="B29" s="20">
        <v>18</v>
      </c>
      <c r="C29" s="22" t="s">
        <v>147</v>
      </c>
      <c r="D29" s="31">
        <v>5</v>
      </c>
      <c r="E29" s="31">
        <v>2893</v>
      </c>
      <c r="F29" s="31"/>
      <c r="G29" s="31">
        <f t="shared" si="12"/>
        <v>14465</v>
      </c>
      <c r="H29" s="74" t="s">
        <v>164</v>
      </c>
      <c r="I29" s="24"/>
    </row>
    <row r="30" spans="2:9" ht="31.5" x14ac:dyDescent="0.25">
      <c r="B30" s="20">
        <v>19</v>
      </c>
      <c r="C30" s="22" t="s">
        <v>304</v>
      </c>
      <c r="D30" s="31">
        <v>0.5</v>
      </c>
      <c r="E30" s="31">
        <v>3934</v>
      </c>
      <c r="F30" s="31"/>
      <c r="G30" s="31">
        <f t="shared" si="12"/>
        <v>1967</v>
      </c>
      <c r="H30" s="74" t="s">
        <v>171</v>
      </c>
      <c r="I30" s="24"/>
    </row>
    <row r="31" spans="2:9" ht="31.5" x14ac:dyDescent="0.25">
      <c r="B31" s="20">
        <v>20</v>
      </c>
      <c r="C31" s="22" t="s">
        <v>180</v>
      </c>
      <c r="D31" s="31">
        <v>1</v>
      </c>
      <c r="E31" s="31">
        <v>4455</v>
      </c>
      <c r="F31" s="31"/>
      <c r="G31" s="31">
        <f t="shared" si="12"/>
        <v>4455</v>
      </c>
      <c r="H31" s="74" t="s">
        <v>171</v>
      </c>
      <c r="I31" s="24"/>
    </row>
    <row r="32" spans="2:9" x14ac:dyDescent="0.25">
      <c r="B32" s="20">
        <v>21</v>
      </c>
      <c r="C32" s="22" t="s">
        <v>187</v>
      </c>
      <c r="D32" s="85">
        <v>0.5</v>
      </c>
      <c r="E32" s="31">
        <v>3934</v>
      </c>
      <c r="F32" s="31"/>
      <c r="G32" s="31">
        <f t="shared" si="12"/>
        <v>1967</v>
      </c>
      <c r="H32" s="74" t="s">
        <v>175</v>
      </c>
      <c r="I32" s="24"/>
    </row>
    <row r="33" spans="1:9" s="43" customFormat="1" x14ac:dyDescent="0.25">
      <c r="B33" s="100" t="s">
        <v>8</v>
      </c>
      <c r="C33" s="101"/>
      <c r="D33" s="65">
        <f>SUM(D12:D32)</f>
        <v>29</v>
      </c>
      <c r="E33" s="65">
        <f t="shared" ref="E33:G33" si="13">SUM(E12:E32)</f>
        <v>116152</v>
      </c>
      <c r="F33" s="65"/>
      <c r="G33" s="65">
        <f t="shared" si="13"/>
        <v>165739.29999999999</v>
      </c>
      <c r="H33" s="75"/>
      <c r="I33" s="42"/>
    </row>
    <row r="34" spans="1:9" s="25" customFormat="1" x14ac:dyDescent="0.25">
      <c r="B34" s="102"/>
      <c r="C34" s="102"/>
      <c r="D34" s="102"/>
      <c r="E34" s="129"/>
      <c r="F34" s="129"/>
      <c r="G34" s="129"/>
      <c r="H34" s="129"/>
      <c r="I34" s="26"/>
    </row>
    <row r="35" spans="1:9" s="25" customFormat="1" ht="29.25" customHeight="1" x14ac:dyDescent="0.25">
      <c r="B35" s="102"/>
      <c r="C35" s="102"/>
      <c r="D35" s="102"/>
      <c r="E35" s="97"/>
      <c r="F35" s="97"/>
      <c r="G35" s="97"/>
      <c r="H35" s="97"/>
    </row>
    <row r="36" spans="1:9" s="25" customFormat="1" ht="17.25" customHeight="1" x14ac:dyDescent="0.25">
      <c r="B36" s="102"/>
      <c r="C36" s="102"/>
      <c r="D36" s="102"/>
      <c r="E36" s="102" t="s">
        <v>7</v>
      </c>
      <c r="F36" s="102"/>
      <c r="G36" s="102"/>
      <c r="H36" s="102"/>
    </row>
    <row r="37" spans="1:9" x14ac:dyDescent="0.25">
      <c r="A37" s="25"/>
      <c r="B37" s="91"/>
      <c r="C37" s="33"/>
      <c r="D37" s="33"/>
      <c r="E37" s="33"/>
      <c r="F37" s="33"/>
      <c r="G37" s="33"/>
      <c r="H37" s="33"/>
      <c r="I37" s="25"/>
    </row>
    <row r="38" spans="1:9" x14ac:dyDescent="0.25">
      <c r="A38" s="25"/>
      <c r="B38" s="102"/>
      <c r="C38" s="102"/>
      <c r="D38" s="102"/>
      <c r="E38" s="102"/>
      <c r="F38" s="102"/>
      <c r="G38" s="102"/>
      <c r="H38" s="102"/>
      <c r="I38" s="25"/>
    </row>
    <row r="39" spans="1:9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x14ac:dyDescent="0.25">
      <c r="A40" s="18"/>
      <c r="B40" s="18"/>
      <c r="C40" s="18"/>
      <c r="D40" s="18"/>
    </row>
    <row r="41" spans="1:9" x14ac:dyDescent="0.25">
      <c r="A41" s="18"/>
      <c r="B41" s="18"/>
      <c r="C41" s="18"/>
      <c r="D41" s="18"/>
    </row>
  </sheetData>
  <mergeCells count="18">
    <mergeCell ref="B38:D38"/>
    <mergeCell ref="E38:H38"/>
    <mergeCell ref="B34:D34"/>
    <mergeCell ref="E34:H34"/>
    <mergeCell ref="B35:D35"/>
    <mergeCell ref="E35:H35"/>
    <mergeCell ref="B36:D36"/>
    <mergeCell ref="E36:H36"/>
    <mergeCell ref="B8:H8"/>
    <mergeCell ref="B9:H9"/>
    <mergeCell ref="B33:C33"/>
    <mergeCell ref="A4:C4"/>
    <mergeCell ref="F2:H2"/>
    <mergeCell ref="F3:H3"/>
    <mergeCell ref="F4:H4"/>
    <mergeCell ref="B3:C3"/>
    <mergeCell ref="G6:H6"/>
    <mergeCell ref="B7:H7"/>
  </mergeCells>
  <pageMargins left="0.25" right="0.25" top="0.75" bottom="0.75" header="0.3" footer="0.3"/>
  <pageSetup paperSize="9" scale="78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1065-9BF2-4E23-A037-F6FA7C140A60}">
  <sheetPr>
    <pageSetUpPr fitToPage="1"/>
  </sheetPr>
  <dimension ref="A1:K41"/>
  <sheetViews>
    <sheetView topLeftCell="A13" workbookViewId="0">
      <selection activeCell="M29" sqref="M29"/>
    </sheetView>
  </sheetViews>
  <sheetFormatPr defaultRowHeight="15.75" x14ac:dyDescent="0.25"/>
  <cols>
    <col min="1" max="1" width="4.42578125" style="14" customWidth="1"/>
    <col min="2" max="2" width="8.28515625" style="19" customWidth="1"/>
    <col min="3" max="3" width="44.7109375" style="14" customWidth="1"/>
    <col min="4" max="5" width="13.7109375" style="14" customWidth="1"/>
    <col min="6" max="6" width="14.7109375" style="14" customWidth="1"/>
    <col min="7" max="8" width="13.7109375" style="14" customWidth="1"/>
    <col min="9" max="9" width="10.28515625" style="14" customWidth="1"/>
    <col min="10" max="16384" width="9.140625" style="14"/>
  </cols>
  <sheetData>
    <row r="1" spans="1:11" x14ac:dyDescent="0.25">
      <c r="B1" s="92"/>
      <c r="C1" s="92"/>
      <c r="E1" s="16"/>
      <c r="F1" s="16"/>
      <c r="G1" s="16"/>
      <c r="H1" s="16"/>
    </row>
    <row r="2" spans="1:11" ht="20.25" customHeight="1" x14ac:dyDescent="0.25">
      <c r="B2" s="92"/>
      <c r="C2" s="92"/>
      <c r="E2" s="18"/>
      <c r="F2" s="103"/>
      <c r="G2" s="103"/>
      <c r="H2" s="103"/>
      <c r="I2" s="18"/>
    </row>
    <row r="3" spans="1:11" ht="40.5" customHeight="1" x14ac:dyDescent="0.25">
      <c r="A3" s="17"/>
      <c r="B3" s="127"/>
      <c r="C3" s="127"/>
      <c r="D3" s="17"/>
      <c r="E3" s="18"/>
      <c r="F3" s="104"/>
      <c r="G3" s="104"/>
      <c r="H3" s="104"/>
      <c r="I3" s="16"/>
    </row>
    <row r="4" spans="1:11" x14ac:dyDescent="0.25">
      <c r="A4" s="18"/>
      <c r="B4" s="103"/>
      <c r="C4" s="103"/>
      <c r="E4" s="18"/>
      <c r="F4" s="103"/>
      <c r="G4" s="103"/>
      <c r="H4" s="103"/>
      <c r="I4" s="18"/>
    </row>
    <row r="5" spans="1:11" x14ac:dyDescent="0.25">
      <c r="B5" s="92"/>
      <c r="C5" s="92"/>
      <c r="E5" s="18"/>
      <c r="F5" s="18"/>
      <c r="G5" s="18"/>
      <c r="H5" s="18"/>
    </row>
    <row r="6" spans="1:11" x14ac:dyDescent="0.25">
      <c r="B6" s="95"/>
      <c r="C6" s="95"/>
      <c r="D6" s="95"/>
      <c r="E6" s="95"/>
      <c r="F6" s="95"/>
      <c r="G6" s="95"/>
      <c r="H6" s="95"/>
      <c r="I6" s="18"/>
    </row>
    <row r="7" spans="1:11" ht="15.75" customHeight="1" x14ac:dyDescent="0.25">
      <c r="B7" s="95"/>
      <c r="C7" s="95"/>
      <c r="D7" s="95"/>
      <c r="E7" s="95"/>
      <c r="F7" s="95"/>
      <c r="G7" s="95"/>
      <c r="H7" s="95"/>
      <c r="I7" s="18"/>
    </row>
    <row r="8" spans="1:11" ht="15.75" hidden="1" customHeight="1" x14ac:dyDescent="0.25">
      <c r="B8" s="14"/>
    </row>
    <row r="9" spans="1:11" ht="24" customHeight="1" x14ac:dyDescent="0.25">
      <c r="B9" s="99" t="s">
        <v>108</v>
      </c>
      <c r="C9" s="99"/>
      <c r="D9" s="99"/>
      <c r="E9" s="99"/>
      <c r="F9" s="99"/>
      <c r="G9" s="99"/>
      <c r="H9" s="99"/>
      <c r="I9" s="16"/>
    </row>
    <row r="10" spans="1:11" ht="17.25" customHeight="1" x14ac:dyDescent="0.25"/>
    <row r="11" spans="1:11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218</v>
      </c>
      <c r="G11" s="35" t="s">
        <v>213</v>
      </c>
      <c r="H11" s="35" t="s">
        <v>115</v>
      </c>
      <c r="I11" s="40"/>
      <c r="J11" s="58"/>
      <c r="K11" s="58"/>
    </row>
    <row r="12" spans="1:11" x14ac:dyDescent="0.25">
      <c r="B12" s="20">
        <v>1</v>
      </c>
      <c r="C12" s="22" t="s">
        <v>307</v>
      </c>
      <c r="D12" s="31">
        <v>1</v>
      </c>
      <c r="E12" s="31">
        <v>7464</v>
      </c>
      <c r="F12" s="31">
        <f t="shared" ref="F12:F14" si="0">E12*110%</f>
        <v>8210.4000000000015</v>
      </c>
      <c r="G12" s="31">
        <f t="shared" ref="G12:G14" si="1">D12*F12</f>
        <v>8210.4000000000015</v>
      </c>
      <c r="H12" s="74" t="s">
        <v>166</v>
      </c>
      <c r="I12" s="24"/>
      <c r="J12" s="54"/>
      <c r="K12" s="54"/>
    </row>
    <row r="13" spans="1:11" x14ac:dyDescent="0.25">
      <c r="B13" s="20">
        <v>2</v>
      </c>
      <c r="C13" s="22" t="s">
        <v>206</v>
      </c>
      <c r="D13" s="85">
        <v>1.5</v>
      </c>
      <c r="E13" s="31">
        <v>7001</v>
      </c>
      <c r="F13" s="31">
        <f t="shared" si="0"/>
        <v>7701.1</v>
      </c>
      <c r="G13" s="31">
        <f t="shared" si="1"/>
        <v>11551.650000000001</v>
      </c>
      <c r="H13" s="74" t="s">
        <v>169</v>
      </c>
      <c r="I13" s="24"/>
      <c r="J13" s="54"/>
      <c r="K13" s="54"/>
    </row>
    <row r="14" spans="1:11" x14ac:dyDescent="0.25">
      <c r="B14" s="20">
        <v>3</v>
      </c>
      <c r="C14" s="22" t="s">
        <v>149</v>
      </c>
      <c r="D14" s="23">
        <v>0.25</v>
      </c>
      <c r="E14" s="31">
        <v>6133</v>
      </c>
      <c r="F14" s="31">
        <f t="shared" si="0"/>
        <v>6746.3</v>
      </c>
      <c r="G14" s="31">
        <f t="shared" si="1"/>
        <v>1686.575</v>
      </c>
      <c r="H14" s="74" t="s">
        <v>168</v>
      </c>
      <c r="I14" s="24"/>
      <c r="J14" s="54"/>
      <c r="K14" s="54"/>
    </row>
    <row r="15" spans="1:11" x14ac:dyDescent="0.25">
      <c r="B15" s="20">
        <v>4</v>
      </c>
      <c r="C15" s="22" t="s">
        <v>197</v>
      </c>
      <c r="D15" s="31">
        <v>1</v>
      </c>
      <c r="E15" s="31">
        <v>4195</v>
      </c>
      <c r="F15" s="31"/>
      <c r="G15" s="31">
        <f t="shared" ref="G15:G21" si="2">D15*E15</f>
        <v>4195</v>
      </c>
      <c r="H15" s="74" t="s">
        <v>176</v>
      </c>
      <c r="I15" s="24"/>
      <c r="J15" s="54"/>
      <c r="K15" s="54"/>
    </row>
    <row r="16" spans="1:11" x14ac:dyDescent="0.25">
      <c r="B16" s="20">
        <v>5</v>
      </c>
      <c r="C16" s="22" t="s">
        <v>142</v>
      </c>
      <c r="D16" s="85">
        <v>0.5</v>
      </c>
      <c r="E16" s="31">
        <v>4745</v>
      </c>
      <c r="F16" s="31"/>
      <c r="G16" s="31">
        <f t="shared" si="2"/>
        <v>2372.5</v>
      </c>
      <c r="H16" s="74" t="s">
        <v>174</v>
      </c>
      <c r="I16" s="24"/>
      <c r="J16" s="54"/>
      <c r="K16" s="54"/>
    </row>
    <row r="17" spans="1:11" x14ac:dyDescent="0.25">
      <c r="B17" s="20">
        <v>6</v>
      </c>
      <c r="C17" s="22" t="s">
        <v>306</v>
      </c>
      <c r="D17" s="31">
        <v>4</v>
      </c>
      <c r="E17" s="31">
        <v>3934</v>
      </c>
      <c r="F17" s="31"/>
      <c r="G17" s="31">
        <f t="shared" si="2"/>
        <v>15736</v>
      </c>
      <c r="H17" s="74" t="s">
        <v>171</v>
      </c>
      <c r="I17" s="24"/>
      <c r="J17" s="54"/>
      <c r="K17" s="54"/>
    </row>
    <row r="18" spans="1:11" x14ac:dyDescent="0.25">
      <c r="B18" s="20">
        <v>7</v>
      </c>
      <c r="C18" s="22" t="s">
        <v>205</v>
      </c>
      <c r="D18" s="85">
        <v>0.5</v>
      </c>
      <c r="E18" s="31">
        <v>5005</v>
      </c>
      <c r="F18" s="31"/>
      <c r="G18" s="31">
        <f t="shared" si="2"/>
        <v>2502.5</v>
      </c>
      <c r="H18" s="74" t="s">
        <v>172</v>
      </c>
      <c r="I18" s="24"/>
      <c r="J18" s="54"/>
      <c r="K18" s="54"/>
    </row>
    <row r="19" spans="1:11" x14ac:dyDescent="0.25">
      <c r="B19" s="20">
        <v>8</v>
      </c>
      <c r="C19" s="22" t="s">
        <v>204</v>
      </c>
      <c r="D19" s="31">
        <v>1</v>
      </c>
      <c r="E19" s="31">
        <v>3872</v>
      </c>
      <c r="F19" s="31"/>
      <c r="G19" s="31">
        <f t="shared" si="2"/>
        <v>3872</v>
      </c>
      <c r="H19" s="74" t="s">
        <v>173</v>
      </c>
      <c r="I19" s="24"/>
      <c r="J19" s="54"/>
      <c r="K19" s="54"/>
    </row>
    <row r="20" spans="1:11" x14ac:dyDescent="0.25">
      <c r="B20" s="20">
        <v>9</v>
      </c>
      <c r="C20" s="22" t="s">
        <v>3</v>
      </c>
      <c r="D20" s="85">
        <v>0.5</v>
      </c>
      <c r="E20" s="67">
        <v>2893</v>
      </c>
      <c r="F20" s="31"/>
      <c r="G20" s="31">
        <f t="shared" si="2"/>
        <v>1446.5</v>
      </c>
      <c r="H20" s="74" t="s">
        <v>164</v>
      </c>
      <c r="I20" s="24"/>
      <c r="J20" s="54"/>
      <c r="K20" s="54"/>
    </row>
    <row r="21" spans="1:11" x14ac:dyDescent="0.25">
      <c r="B21" s="20">
        <v>10</v>
      </c>
      <c r="C21" s="22" t="s">
        <v>147</v>
      </c>
      <c r="D21" s="31">
        <v>1</v>
      </c>
      <c r="E21" s="31">
        <v>2893</v>
      </c>
      <c r="F21" s="31"/>
      <c r="G21" s="31">
        <f t="shared" si="2"/>
        <v>2893</v>
      </c>
      <c r="H21" s="74" t="s">
        <v>164</v>
      </c>
      <c r="I21" s="24"/>
      <c r="J21" s="54"/>
      <c r="K21" s="54"/>
    </row>
    <row r="22" spans="1:11" s="34" customFormat="1" x14ac:dyDescent="0.25">
      <c r="B22" s="100" t="s">
        <v>8</v>
      </c>
      <c r="C22" s="101"/>
      <c r="D22" s="36">
        <f>SUM(D12:D21)</f>
        <v>11.25</v>
      </c>
      <c r="E22" s="65">
        <f t="shared" ref="E22:G22" si="3">SUM(E12:E21)</f>
        <v>48135</v>
      </c>
      <c r="F22" s="65"/>
      <c r="G22" s="65">
        <f t="shared" si="3"/>
        <v>54466.125</v>
      </c>
      <c r="H22" s="75"/>
      <c r="I22" s="38"/>
      <c r="J22" s="58"/>
      <c r="K22" s="58"/>
    </row>
    <row r="23" spans="1:11" x14ac:dyDescent="0.25">
      <c r="B23" s="128" t="s">
        <v>305</v>
      </c>
      <c r="C23" s="128"/>
      <c r="D23" s="128"/>
      <c r="E23" s="128"/>
      <c r="F23" s="128"/>
      <c r="G23" s="128"/>
      <c r="H23" s="128"/>
      <c r="I23" s="128"/>
    </row>
    <row r="24" spans="1:11" ht="53.25" customHeight="1" x14ac:dyDescent="0.25">
      <c r="A24" s="93"/>
      <c r="B24" s="102"/>
      <c r="C24" s="102"/>
      <c r="D24" s="102"/>
      <c r="E24" s="33" t="s">
        <v>107</v>
      </c>
      <c r="F24" s="33"/>
      <c r="G24" s="33"/>
      <c r="H24" s="33"/>
      <c r="I24" s="93"/>
    </row>
    <row r="25" spans="1:11" ht="22.5" customHeight="1" x14ac:dyDescent="0.25">
      <c r="A25" s="93"/>
      <c r="B25" s="102" t="s">
        <v>10</v>
      </c>
      <c r="C25" s="102"/>
      <c r="D25" s="102"/>
      <c r="E25" s="102" t="s">
        <v>18</v>
      </c>
      <c r="F25" s="102"/>
      <c r="G25" s="102"/>
      <c r="H25" s="102"/>
      <c r="I25" s="93"/>
    </row>
    <row r="26" spans="1:11" ht="33" customHeight="1" x14ac:dyDescent="0.25">
      <c r="A26" s="93"/>
      <c r="B26" s="102" t="s">
        <v>11</v>
      </c>
      <c r="C26" s="102"/>
      <c r="D26" s="102"/>
      <c r="E26" s="102" t="s">
        <v>7</v>
      </c>
      <c r="F26" s="102"/>
      <c r="G26" s="102"/>
      <c r="H26" s="102"/>
      <c r="I26" s="93"/>
    </row>
    <row r="27" spans="1:11" x14ac:dyDescent="0.25">
      <c r="A27" s="93"/>
      <c r="B27" s="93"/>
      <c r="C27" s="93"/>
      <c r="D27" s="93"/>
      <c r="E27" s="93"/>
      <c r="F27" s="93"/>
      <c r="G27" s="93"/>
      <c r="H27" s="93"/>
      <c r="I27" s="93"/>
    </row>
    <row r="28" spans="1:11" x14ac:dyDescent="0.25">
      <c r="A28" s="93"/>
      <c r="B28" s="93"/>
      <c r="C28" s="93"/>
      <c r="D28" s="93"/>
      <c r="E28" s="93"/>
      <c r="F28" s="93"/>
      <c r="G28" s="93"/>
      <c r="H28" s="93"/>
      <c r="I28" s="93"/>
    </row>
    <row r="29" spans="1:11" x14ac:dyDescent="0.25">
      <c r="A29" s="93"/>
      <c r="B29" s="93"/>
      <c r="C29" s="93"/>
      <c r="D29" s="93"/>
      <c r="E29" s="93"/>
      <c r="F29" s="93"/>
      <c r="G29" s="93"/>
      <c r="H29" s="93"/>
      <c r="I29" s="93"/>
    </row>
    <row r="30" spans="1:11" x14ac:dyDescent="0.25">
      <c r="A30" s="18"/>
      <c r="B30" s="18"/>
      <c r="C30" s="18"/>
      <c r="D30" s="18"/>
    </row>
    <row r="31" spans="1:11" x14ac:dyDescent="0.25">
      <c r="A31" s="18"/>
      <c r="B31" s="18"/>
      <c r="C31" s="18"/>
      <c r="D31" s="18"/>
    </row>
    <row r="34" spans="1:9" ht="15.75" customHeight="1" x14ac:dyDescent="0.25"/>
    <row r="35" spans="1:9" ht="15.75" customHeight="1" x14ac:dyDescent="0.25"/>
    <row r="36" spans="1:9" s="93" customFormat="1" x14ac:dyDescent="0.25">
      <c r="A36" s="14"/>
      <c r="B36" s="19"/>
      <c r="C36" s="14"/>
      <c r="D36" s="14"/>
      <c r="E36" s="14"/>
      <c r="F36" s="14"/>
      <c r="G36" s="14"/>
      <c r="H36" s="14"/>
      <c r="I36" s="14"/>
    </row>
    <row r="37" spans="1:9" s="93" customFormat="1" x14ac:dyDescent="0.25">
      <c r="A37" s="14"/>
      <c r="B37" s="19"/>
      <c r="C37" s="14"/>
      <c r="D37" s="14"/>
      <c r="E37" s="14"/>
      <c r="F37" s="14"/>
      <c r="G37" s="14"/>
      <c r="H37" s="14"/>
      <c r="I37" s="14"/>
    </row>
    <row r="38" spans="1:9" s="93" customFormat="1" x14ac:dyDescent="0.25">
      <c r="A38" s="14"/>
      <c r="B38" s="19"/>
      <c r="C38" s="14"/>
      <c r="D38" s="14"/>
      <c r="E38" s="14"/>
      <c r="F38" s="14"/>
      <c r="G38" s="14"/>
      <c r="H38" s="14"/>
      <c r="I38" s="14"/>
    </row>
    <row r="39" spans="1:9" s="93" customFormat="1" x14ac:dyDescent="0.25">
      <c r="A39" s="14"/>
      <c r="B39" s="19"/>
      <c r="C39" s="14"/>
      <c r="D39" s="14"/>
      <c r="E39" s="14"/>
      <c r="F39" s="14"/>
      <c r="G39" s="14"/>
      <c r="H39" s="14"/>
      <c r="I39" s="14"/>
    </row>
    <row r="40" spans="1:9" s="93" customFormat="1" x14ac:dyDescent="0.25">
      <c r="A40" s="14"/>
      <c r="B40" s="19"/>
      <c r="C40" s="14"/>
      <c r="D40" s="14"/>
      <c r="E40" s="14"/>
      <c r="F40" s="14"/>
      <c r="G40" s="14"/>
      <c r="H40" s="14"/>
      <c r="I40" s="14"/>
    </row>
    <row r="41" spans="1:9" s="93" customFormat="1" x14ac:dyDescent="0.25">
      <c r="A41" s="14"/>
      <c r="B41" s="19"/>
      <c r="C41" s="14"/>
      <c r="D41" s="14"/>
      <c r="E41" s="14"/>
      <c r="F41" s="14"/>
      <c r="G41" s="14"/>
      <c r="H41" s="14"/>
      <c r="I41" s="14"/>
    </row>
  </sheetData>
  <mergeCells count="15">
    <mergeCell ref="B6:H6"/>
    <mergeCell ref="F2:H2"/>
    <mergeCell ref="B3:C3"/>
    <mergeCell ref="F3:H3"/>
    <mergeCell ref="B4:C4"/>
    <mergeCell ref="F4:H4"/>
    <mergeCell ref="B25:D25"/>
    <mergeCell ref="E25:H25"/>
    <mergeCell ref="B26:D26"/>
    <mergeCell ref="E26:H26"/>
    <mergeCell ref="B7:H7"/>
    <mergeCell ref="B9:H9"/>
    <mergeCell ref="B22:C22"/>
    <mergeCell ref="B23:I23"/>
    <mergeCell ref="B24:D24"/>
  </mergeCells>
  <pageMargins left="0.25" right="0.25" top="0.75" bottom="0.75" header="0.3" footer="0.3"/>
  <pageSetup paperSize="9" scale="7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9D3B8-4771-4288-923B-6F96DDE0ED83}">
  <sheetPr>
    <pageSetUpPr fitToPage="1"/>
  </sheetPr>
  <dimension ref="A1:I43"/>
  <sheetViews>
    <sheetView topLeftCell="A17"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7.5703125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0.42578125" style="14" customWidth="1"/>
    <col min="10" max="16384" width="9.140625" style="14"/>
  </cols>
  <sheetData>
    <row r="1" spans="1:9" ht="11.25" customHeight="1" x14ac:dyDescent="0.25">
      <c r="B1" s="92"/>
      <c r="C1" s="92"/>
      <c r="F1" s="16"/>
      <c r="H1" s="16"/>
      <c r="I1" s="16"/>
    </row>
    <row r="2" spans="1:9" ht="16.5" customHeight="1" x14ac:dyDescent="0.25">
      <c r="B2" s="92"/>
      <c r="C2" s="92"/>
      <c r="F2" s="103" t="s">
        <v>373</v>
      </c>
      <c r="G2" s="103"/>
      <c r="H2" s="103"/>
      <c r="I2" s="16"/>
    </row>
    <row r="3" spans="1:9" ht="109.5" customHeight="1" x14ac:dyDescent="0.25">
      <c r="B3" s="120" t="s">
        <v>357</v>
      </c>
      <c r="C3" s="120"/>
      <c r="D3" s="17"/>
      <c r="F3" s="104" t="s">
        <v>369</v>
      </c>
      <c r="G3" s="104"/>
      <c r="H3" s="104"/>
      <c r="I3" s="16"/>
    </row>
    <row r="4" spans="1:9" ht="19.5" customHeight="1" x14ac:dyDescent="0.25">
      <c r="A4" s="103" t="s">
        <v>122</v>
      </c>
      <c r="B4" s="103"/>
      <c r="C4" s="103"/>
      <c r="F4" s="103" t="s">
        <v>16</v>
      </c>
      <c r="G4" s="103"/>
      <c r="H4" s="103"/>
      <c r="I4" s="18"/>
    </row>
    <row r="5" spans="1:9" ht="14.25" customHeight="1" x14ac:dyDescent="0.25">
      <c r="B5" s="92"/>
      <c r="C5" s="92"/>
      <c r="F5" s="18"/>
      <c r="G5" s="18"/>
      <c r="H5" s="18"/>
      <c r="I5" s="18"/>
    </row>
    <row r="6" spans="1:9" x14ac:dyDescent="0.25">
      <c r="E6" s="18"/>
      <c r="F6" s="18"/>
      <c r="G6" s="98"/>
      <c r="H6" s="9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x14ac:dyDescent="0.25">
      <c r="B8" s="95" t="s">
        <v>368</v>
      </c>
      <c r="C8" s="95"/>
      <c r="D8" s="95"/>
      <c r="E8" s="95"/>
      <c r="F8" s="95"/>
      <c r="G8" s="95"/>
      <c r="H8" s="95"/>
      <c r="I8" s="18"/>
    </row>
    <row r="9" spans="1:9" ht="22.5" customHeight="1" x14ac:dyDescent="0.25">
      <c r="B9" s="98" t="s">
        <v>15</v>
      </c>
      <c r="C9" s="98"/>
      <c r="D9" s="98"/>
      <c r="E9" s="98"/>
      <c r="F9" s="98"/>
      <c r="G9" s="98"/>
      <c r="H9" s="98"/>
      <c r="I9" s="18"/>
    </row>
    <row r="10" spans="1:9" ht="14.25" customHeight="1" x14ac:dyDescent="0.25"/>
    <row r="11" spans="1:9" s="34" customFormat="1" ht="78.75" x14ac:dyDescent="0.25"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</row>
    <row r="12" spans="1:9" x14ac:dyDescent="0.25">
      <c r="B12" s="20">
        <v>1</v>
      </c>
      <c r="C12" s="22" t="s">
        <v>140</v>
      </c>
      <c r="D12" s="31">
        <v>1</v>
      </c>
      <c r="E12" s="31">
        <v>8679</v>
      </c>
      <c r="F12" s="31">
        <f t="shared" ref="F12:F21" si="0">E12*110%</f>
        <v>9546.9000000000015</v>
      </c>
      <c r="G12" s="31">
        <f t="shared" ref="G12:G21" si="1">D12*F12</f>
        <v>9546.9000000000015</v>
      </c>
      <c r="H12" s="74">
        <v>17</v>
      </c>
      <c r="I12" s="24"/>
    </row>
    <row r="13" spans="1:9" ht="31.5" x14ac:dyDescent="0.25">
      <c r="B13" s="20">
        <v>2</v>
      </c>
      <c r="C13" s="22" t="s">
        <v>81</v>
      </c>
      <c r="D13" s="85">
        <v>1.5</v>
      </c>
      <c r="E13" s="31">
        <v>8245</v>
      </c>
      <c r="F13" s="31">
        <f t="shared" si="0"/>
        <v>9069.5</v>
      </c>
      <c r="G13" s="31">
        <f t="shared" si="1"/>
        <v>13604.25</v>
      </c>
      <c r="H13" s="74" t="s">
        <v>167</v>
      </c>
      <c r="I13" s="24"/>
    </row>
    <row r="14" spans="1:9" x14ac:dyDescent="0.25">
      <c r="B14" s="20">
        <v>3</v>
      </c>
      <c r="C14" s="22" t="s">
        <v>83</v>
      </c>
      <c r="D14" s="31">
        <v>1</v>
      </c>
      <c r="E14" s="31">
        <v>8245</v>
      </c>
      <c r="F14" s="31">
        <f t="shared" si="0"/>
        <v>9069.5</v>
      </c>
      <c r="G14" s="31">
        <f t="shared" si="1"/>
        <v>9069.5</v>
      </c>
      <c r="H14" s="74" t="s">
        <v>167</v>
      </c>
      <c r="I14" s="24"/>
    </row>
    <row r="15" spans="1:9" x14ac:dyDescent="0.25">
      <c r="B15" s="20">
        <v>4</v>
      </c>
      <c r="C15" s="22" t="s">
        <v>141</v>
      </c>
      <c r="D15" s="31">
        <v>1</v>
      </c>
      <c r="E15" s="31">
        <v>6133</v>
      </c>
      <c r="F15" s="31">
        <f t="shared" si="0"/>
        <v>6746.3</v>
      </c>
      <c r="G15" s="31">
        <f t="shared" si="1"/>
        <v>6746.3</v>
      </c>
      <c r="H15" s="74">
        <v>12</v>
      </c>
      <c r="I15" s="24"/>
    </row>
    <row r="16" spans="1:9" x14ac:dyDescent="0.25">
      <c r="B16" s="20">
        <v>5</v>
      </c>
      <c r="C16" s="22" t="s">
        <v>6</v>
      </c>
      <c r="D16" s="23">
        <v>0.75</v>
      </c>
      <c r="E16" s="31">
        <v>7001</v>
      </c>
      <c r="F16" s="31">
        <f t="shared" si="0"/>
        <v>7701.1</v>
      </c>
      <c r="G16" s="31">
        <f t="shared" si="1"/>
        <v>5775.8250000000007</v>
      </c>
      <c r="H16" s="74" t="s">
        <v>169</v>
      </c>
      <c r="I16" s="24"/>
    </row>
    <row r="17" spans="2:9" x14ac:dyDescent="0.25">
      <c r="B17" s="20">
        <v>6</v>
      </c>
      <c r="C17" s="22" t="s">
        <v>58</v>
      </c>
      <c r="D17" s="31">
        <v>1</v>
      </c>
      <c r="E17" s="31">
        <v>7001</v>
      </c>
      <c r="F17" s="31">
        <f t="shared" si="0"/>
        <v>7701.1</v>
      </c>
      <c r="G17" s="31">
        <f t="shared" si="1"/>
        <v>7701.1</v>
      </c>
      <c r="H17" s="74" t="s">
        <v>169</v>
      </c>
      <c r="I17" s="24"/>
    </row>
    <row r="18" spans="2:9" x14ac:dyDescent="0.25">
      <c r="B18" s="20">
        <v>7</v>
      </c>
      <c r="C18" s="22" t="s">
        <v>193</v>
      </c>
      <c r="D18" s="23">
        <v>0.75</v>
      </c>
      <c r="E18" s="31">
        <v>7001</v>
      </c>
      <c r="F18" s="31">
        <f t="shared" si="0"/>
        <v>7701.1</v>
      </c>
      <c r="G18" s="31">
        <f t="shared" si="1"/>
        <v>5775.8250000000007</v>
      </c>
      <c r="H18" s="74" t="s">
        <v>169</v>
      </c>
      <c r="I18" s="24"/>
    </row>
    <row r="19" spans="2:9" x14ac:dyDescent="0.25">
      <c r="B19" s="20">
        <v>8</v>
      </c>
      <c r="C19" s="22" t="s">
        <v>192</v>
      </c>
      <c r="D19" s="31">
        <v>3</v>
      </c>
      <c r="E19" s="31">
        <v>7001</v>
      </c>
      <c r="F19" s="31">
        <f t="shared" si="0"/>
        <v>7701.1</v>
      </c>
      <c r="G19" s="31">
        <f t="shared" si="1"/>
        <v>23103.300000000003</v>
      </c>
      <c r="H19" s="74" t="s">
        <v>169</v>
      </c>
      <c r="I19" s="24"/>
    </row>
    <row r="20" spans="2:9" x14ac:dyDescent="0.25">
      <c r="B20" s="20">
        <v>9</v>
      </c>
      <c r="C20" s="22" t="s">
        <v>191</v>
      </c>
      <c r="D20" s="31">
        <v>1</v>
      </c>
      <c r="E20" s="31">
        <v>7001</v>
      </c>
      <c r="F20" s="31">
        <f t="shared" si="0"/>
        <v>7701.1</v>
      </c>
      <c r="G20" s="31">
        <f t="shared" si="1"/>
        <v>7701.1</v>
      </c>
      <c r="H20" s="74" t="s">
        <v>169</v>
      </c>
      <c r="I20" s="24"/>
    </row>
    <row r="21" spans="2:9" x14ac:dyDescent="0.25">
      <c r="B21" s="20">
        <v>10</v>
      </c>
      <c r="C21" s="22" t="s">
        <v>190</v>
      </c>
      <c r="D21" s="31">
        <v>5</v>
      </c>
      <c r="E21" s="31">
        <v>6133</v>
      </c>
      <c r="F21" s="31">
        <f t="shared" si="0"/>
        <v>6746.3</v>
      </c>
      <c r="G21" s="31">
        <f t="shared" si="1"/>
        <v>33731.5</v>
      </c>
      <c r="H21" s="74" t="s">
        <v>170</v>
      </c>
      <c r="I21" s="24"/>
    </row>
    <row r="22" spans="2:9" x14ac:dyDescent="0.25">
      <c r="B22" s="20">
        <v>11</v>
      </c>
      <c r="C22" s="22" t="s">
        <v>303</v>
      </c>
      <c r="D22" s="31">
        <v>1</v>
      </c>
      <c r="E22" s="31">
        <v>6133</v>
      </c>
      <c r="F22" s="31"/>
      <c r="G22" s="31">
        <f t="shared" ref="G22:G32" si="2">D22*E22</f>
        <v>6133</v>
      </c>
      <c r="H22" s="74" t="s">
        <v>170</v>
      </c>
      <c r="I22" s="24"/>
    </row>
    <row r="23" spans="2:9" x14ac:dyDescent="0.25">
      <c r="B23" s="20">
        <v>12</v>
      </c>
      <c r="C23" s="22" t="s">
        <v>142</v>
      </c>
      <c r="D23" s="31">
        <v>1</v>
      </c>
      <c r="E23" s="31">
        <v>4745</v>
      </c>
      <c r="F23" s="31"/>
      <c r="G23" s="31">
        <f t="shared" si="2"/>
        <v>4745</v>
      </c>
      <c r="H23" s="74" t="s">
        <v>174</v>
      </c>
      <c r="I23" s="24"/>
    </row>
    <row r="24" spans="2:9" x14ac:dyDescent="0.25">
      <c r="B24" s="20">
        <v>13</v>
      </c>
      <c r="C24" s="22" t="s">
        <v>14</v>
      </c>
      <c r="D24" s="31">
        <v>1</v>
      </c>
      <c r="E24" s="31">
        <v>3934</v>
      </c>
      <c r="F24" s="31"/>
      <c r="G24" s="31">
        <f t="shared" si="2"/>
        <v>3934</v>
      </c>
      <c r="H24" s="74" t="s">
        <v>175</v>
      </c>
      <c r="I24" s="24"/>
    </row>
    <row r="25" spans="2:9" x14ac:dyDescent="0.25">
      <c r="B25" s="20">
        <v>14</v>
      </c>
      <c r="C25" s="22" t="s">
        <v>145</v>
      </c>
      <c r="D25" s="31">
        <v>1</v>
      </c>
      <c r="E25" s="31">
        <v>5005</v>
      </c>
      <c r="F25" s="31"/>
      <c r="G25" s="31">
        <f t="shared" si="2"/>
        <v>5005</v>
      </c>
      <c r="H25" s="74" t="s">
        <v>172</v>
      </c>
      <c r="I25" s="24"/>
    </row>
    <row r="26" spans="2:9" x14ac:dyDescent="0.25">
      <c r="B26" s="20">
        <v>15</v>
      </c>
      <c r="C26" s="22" t="s">
        <v>4</v>
      </c>
      <c r="D26" s="85">
        <v>0.5</v>
      </c>
      <c r="E26" s="31">
        <v>2893</v>
      </c>
      <c r="F26" s="31"/>
      <c r="G26" s="31">
        <f t="shared" si="2"/>
        <v>1446.5</v>
      </c>
      <c r="H26" s="74" t="s">
        <v>164</v>
      </c>
      <c r="I26" s="24"/>
    </row>
    <row r="27" spans="2:9" x14ac:dyDescent="0.25">
      <c r="B27" s="20">
        <v>16</v>
      </c>
      <c r="C27" s="22" t="s">
        <v>219</v>
      </c>
      <c r="D27" s="85">
        <v>3.5</v>
      </c>
      <c r="E27" s="31">
        <v>2893</v>
      </c>
      <c r="F27" s="31"/>
      <c r="G27" s="31">
        <f t="shared" si="2"/>
        <v>10125.5</v>
      </c>
      <c r="H27" s="74" t="s">
        <v>164</v>
      </c>
      <c r="I27" s="24"/>
    </row>
    <row r="28" spans="2:9" x14ac:dyDescent="0.25">
      <c r="B28" s="20">
        <v>17</v>
      </c>
      <c r="C28" s="22" t="s">
        <v>147</v>
      </c>
      <c r="D28" s="31">
        <v>6</v>
      </c>
      <c r="E28" s="31">
        <v>2893</v>
      </c>
      <c r="F28" s="31"/>
      <c r="G28" s="31">
        <f t="shared" si="2"/>
        <v>17358</v>
      </c>
      <c r="H28" s="74" t="s">
        <v>164</v>
      </c>
      <c r="I28" s="24"/>
    </row>
    <row r="29" spans="2:9" ht="31.5" x14ac:dyDescent="0.25">
      <c r="B29" s="20">
        <v>18</v>
      </c>
      <c r="C29" s="22" t="s">
        <v>65</v>
      </c>
      <c r="D29" s="85">
        <v>0.5</v>
      </c>
      <c r="E29" s="31">
        <v>3934</v>
      </c>
      <c r="F29" s="31"/>
      <c r="G29" s="31">
        <f t="shared" si="2"/>
        <v>1967</v>
      </c>
      <c r="H29" s="74" t="s">
        <v>171</v>
      </c>
      <c r="I29" s="24"/>
    </row>
    <row r="30" spans="2:9" ht="31.5" x14ac:dyDescent="0.25">
      <c r="B30" s="20">
        <v>19</v>
      </c>
      <c r="C30" s="22" t="s">
        <v>180</v>
      </c>
      <c r="D30" s="31">
        <v>1</v>
      </c>
      <c r="E30" s="31">
        <v>3934</v>
      </c>
      <c r="F30" s="31"/>
      <c r="G30" s="31">
        <f t="shared" si="2"/>
        <v>3934</v>
      </c>
      <c r="H30" s="74" t="s">
        <v>171</v>
      </c>
      <c r="I30" s="24"/>
    </row>
    <row r="31" spans="2:9" x14ac:dyDescent="0.25">
      <c r="B31" s="20">
        <v>20</v>
      </c>
      <c r="C31" s="22" t="s">
        <v>188</v>
      </c>
      <c r="D31" s="85">
        <v>0.5</v>
      </c>
      <c r="E31" s="31">
        <v>4455</v>
      </c>
      <c r="F31" s="31"/>
      <c r="G31" s="31">
        <f t="shared" si="2"/>
        <v>2227.5</v>
      </c>
      <c r="H31" s="74" t="s">
        <v>186</v>
      </c>
      <c r="I31" s="24"/>
    </row>
    <row r="32" spans="2:9" x14ac:dyDescent="0.25">
      <c r="B32" s="20">
        <v>21</v>
      </c>
      <c r="C32" s="22" t="s">
        <v>187</v>
      </c>
      <c r="D32" s="31">
        <v>1</v>
      </c>
      <c r="E32" s="31">
        <v>3934</v>
      </c>
      <c r="F32" s="31"/>
      <c r="G32" s="31">
        <f t="shared" si="2"/>
        <v>3934</v>
      </c>
      <c r="H32" s="74" t="s">
        <v>175</v>
      </c>
      <c r="I32" s="24"/>
    </row>
    <row r="33" spans="1:9" s="43" customFormat="1" ht="15.75" customHeight="1" x14ac:dyDescent="0.25">
      <c r="A33" s="14"/>
      <c r="B33" s="100" t="s">
        <v>8</v>
      </c>
      <c r="C33" s="101"/>
      <c r="D33" s="65">
        <f>SUM(D12:D32)</f>
        <v>33</v>
      </c>
      <c r="E33" s="65">
        <f>SUM(E12:E32)</f>
        <v>117193</v>
      </c>
      <c r="F33" s="65"/>
      <c r="G33" s="65">
        <f>SUM(G12:G32)</f>
        <v>183565.10000000003</v>
      </c>
      <c r="H33" s="75"/>
      <c r="I33" s="42"/>
    </row>
    <row r="34" spans="1:9" s="93" customFormat="1" x14ac:dyDescent="0.25">
      <c r="A34" s="43"/>
      <c r="B34" s="53"/>
      <c r="C34" s="53"/>
      <c r="D34" s="56"/>
      <c r="E34" s="42"/>
      <c r="F34" s="42"/>
      <c r="G34" s="42"/>
      <c r="H34" s="76"/>
      <c r="I34" s="94"/>
    </row>
    <row r="35" spans="1:9" s="93" customFormat="1" x14ac:dyDescent="0.25">
      <c r="A35" s="43"/>
      <c r="B35" s="102"/>
      <c r="C35" s="102"/>
      <c r="D35" s="102"/>
      <c r="E35" s="33"/>
      <c r="F35" s="33"/>
      <c r="G35" s="33"/>
      <c r="H35" s="33"/>
      <c r="I35" s="94"/>
    </row>
    <row r="36" spans="1:9" s="93" customFormat="1" x14ac:dyDescent="0.25">
      <c r="A36" s="43"/>
      <c r="B36" s="102"/>
      <c r="C36" s="102"/>
      <c r="D36" s="102"/>
      <c r="E36" s="102"/>
      <c r="F36" s="102"/>
      <c r="G36" s="102"/>
      <c r="H36" s="102"/>
      <c r="I36" s="94"/>
    </row>
    <row r="37" spans="1:9" s="93" customFormat="1" ht="29.25" customHeight="1" x14ac:dyDescent="0.25">
      <c r="B37" s="102"/>
      <c r="C37" s="102"/>
      <c r="D37" s="102"/>
      <c r="E37" s="102" t="s">
        <v>7</v>
      </c>
      <c r="F37" s="102"/>
      <c r="G37" s="102"/>
      <c r="H37" s="102"/>
    </row>
    <row r="38" spans="1:9" s="93" customFormat="1" ht="17.25" customHeight="1" x14ac:dyDescent="0.25">
      <c r="B38" s="102"/>
      <c r="C38" s="102"/>
      <c r="D38" s="102"/>
      <c r="E38" s="102"/>
      <c r="F38" s="102"/>
      <c r="G38" s="102"/>
      <c r="H38" s="102"/>
    </row>
    <row r="39" spans="1:9" x14ac:dyDescent="0.25">
      <c r="A39" s="93"/>
      <c r="B39" s="102"/>
      <c r="C39" s="102"/>
      <c r="D39" s="102"/>
      <c r="E39" s="102"/>
      <c r="F39" s="102"/>
      <c r="G39" s="102"/>
      <c r="H39" s="102"/>
      <c r="I39" s="93"/>
    </row>
    <row r="40" spans="1:9" x14ac:dyDescent="0.25">
      <c r="A40" s="93"/>
      <c r="B40" s="93"/>
      <c r="C40" s="93"/>
      <c r="D40" s="93"/>
      <c r="E40" s="93"/>
      <c r="F40" s="93"/>
      <c r="G40" s="93"/>
      <c r="H40" s="93"/>
      <c r="I40" s="93"/>
    </row>
    <row r="41" spans="1:9" x14ac:dyDescent="0.25">
      <c r="A41" s="93"/>
      <c r="B41" s="18"/>
      <c r="C41" s="18"/>
      <c r="D41" s="18"/>
      <c r="I41" s="93"/>
    </row>
    <row r="42" spans="1:9" x14ac:dyDescent="0.25">
      <c r="A42" s="18"/>
      <c r="B42" s="18"/>
      <c r="C42" s="18"/>
      <c r="D42" s="18"/>
    </row>
    <row r="43" spans="1:9" x14ac:dyDescent="0.25">
      <c r="A43" s="18"/>
    </row>
  </sheetData>
  <mergeCells count="19">
    <mergeCell ref="B7:H7"/>
    <mergeCell ref="B8:H8"/>
    <mergeCell ref="B9:H9"/>
    <mergeCell ref="B33:C33"/>
    <mergeCell ref="F2:H2"/>
    <mergeCell ref="B3:C3"/>
    <mergeCell ref="F3:H3"/>
    <mergeCell ref="A4:C4"/>
    <mergeCell ref="F4:H4"/>
    <mergeCell ref="G6:H6"/>
    <mergeCell ref="B39:D39"/>
    <mergeCell ref="E39:H39"/>
    <mergeCell ref="B35:D35"/>
    <mergeCell ref="B36:D36"/>
    <mergeCell ref="E36:H36"/>
    <mergeCell ref="B38:D38"/>
    <mergeCell ref="E38:H38"/>
    <mergeCell ref="B37:D37"/>
    <mergeCell ref="E37:H37"/>
  </mergeCells>
  <pageMargins left="0.25" right="0.25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3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10.42578125" style="19" customWidth="1"/>
    <col min="3" max="3" width="44.7109375" style="14" customWidth="1"/>
    <col min="4" max="4" width="12.140625" style="14" customWidth="1"/>
    <col min="5" max="5" width="11.7109375" style="14" customWidth="1"/>
    <col min="6" max="6" width="15" style="14" customWidth="1"/>
    <col min="7" max="7" width="13.7109375" style="14" customWidth="1"/>
    <col min="8" max="8" width="14.7109375" style="14" customWidth="1"/>
    <col min="9" max="9" width="7.28515625" style="14" customWidth="1"/>
    <col min="10" max="16384" width="9.140625" style="14"/>
  </cols>
  <sheetData>
    <row r="1" spans="1:9" ht="15" customHeight="1" x14ac:dyDescent="0.25">
      <c r="B1" s="15"/>
      <c r="C1" s="15"/>
      <c r="F1" s="16"/>
      <c r="H1" s="16"/>
      <c r="I1" s="16"/>
    </row>
    <row r="2" spans="1:9" x14ac:dyDescent="0.25">
      <c r="B2" s="15"/>
      <c r="C2" s="15"/>
      <c r="F2" s="104" t="s">
        <v>88</v>
      </c>
      <c r="G2" s="104"/>
      <c r="H2" s="104"/>
      <c r="I2" s="16"/>
    </row>
    <row r="3" spans="1:9" ht="90.75" customHeight="1" x14ac:dyDescent="0.25">
      <c r="B3" s="105" t="s">
        <v>331</v>
      </c>
      <c r="C3" s="105"/>
      <c r="F3" s="104" t="s">
        <v>344</v>
      </c>
      <c r="G3" s="104"/>
      <c r="H3" s="104"/>
      <c r="I3" s="16"/>
    </row>
    <row r="4" spans="1:9" ht="17.25" customHeight="1" x14ac:dyDescent="0.25">
      <c r="A4" s="51"/>
      <c r="B4" s="106" t="s">
        <v>57</v>
      </c>
      <c r="C4" s="106"/>
      <c r="F4" s="104" t="s">
        <v>16</v>
      </c>
      <c r="G4" s="104"/>
      <c r="H4" s="104"/>
      <c r="I4" s="16"/>
    </row>
    <row r="5" spans="1:9" ht="17.25" customHeight="1" x14ac:dyDescent="0.25">
      <c r="A5" s="51"/>
      <c r="B5" s="45"/>
      <c r="C5" s="45"/>
      <c r="F5" s="27"/>
      <c r="G5" s="27"/>
      <c r="H5" s="27"/>
      <c r="I5" s="27"/>
    </row>
    <row r="6" spans="1:9" x14ac:dyDescent="0.25">
      <c r="F6" s="18"/>
      <c r="G6" s="98"/>
      <c r="H6" s="98"/>
    </row>
    <row r="7" spans="1:9" s="34" customFormat="1" x14ac:dyDescent="0.25">
      <c r="B7" s="95" t="s">
        <v>52</v>
      </c>
      <c r="C7" s="95"/>
      <c r="D7" s="95"/>
      <c r="E7" s="95"/>
      <c r="F7" s="95"/>
      <c r="G7" s="95"/>
      <c r="H7" s="95"/>
      <c r="I7" s="52"/>
    </row>
    <row r="8" spans="1:9" s="34" customFormat="1" ht="16.5" customHeight="1" x14ac:dyDescent="0.25">
      <c r="B8" s="95" t="s">
        <v>359</v>
      </c>
      <c r="C8" s="95"/>
      <c r="D8" s="95"/>
      <c r="E8" s="95"/>
      <c r="F8" s="95"/>
      <c r="G8" s="95"/>
      <c r="H8" s="95"/>
      <c r="I8" s="52"/>
    </row>
    <row r="9" spans="1:9" ht="47.25" customHeight="1" x14ac:dyDescent="0.25">
      <c r="B9" s="99" t="s">
        <v>40</v>
      </c>
      <c r="C9" s="99"/>
      <c r="D9" s="99"/>
      <c r="E9" s="99"/>
      <c r="F9" s="99"/>
      <c r="G9" s="99"/>
      <c r="H9" s="99"/>
      <c r="I9" s="16"/>
    </row>
    <row r="11" spans="1:9" s="34" customFormat="1" ht="78.75" x14ac:dyDescent="0.25">
      <c r="A11" s="53"/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53"/>
    </row>
    <row r="12" spans="1:9" x14ac:dyDescent="0.25">
      <c r="A12" s="46"/>
      <c r="B12" s="20">
        <v>1</v>
      </c>
      <c r="C12" s="22" t="s">
        <v>140</v>
      </c>
      <c r="D12" s="31">
        <v>1</v>
      </c>
      <c r="E12" s="31">
        <v>7464</v>
      </c>
      <c r="F12" s="31">
        <f>E12*110%</f>
        <v>8210.4000000000015</v>
      </c>
      <c r="G12" s="31">
        <f>F12*D12</f>
        <v>8210.4000000000015</v>
      </c>
      <c r="H12" s="74" t="s">
        <v>166</v>
      </c>
      <c r="I12" s="24"/>
    </row>
    <row r="13" spans="1:9" x14ac:dyDescent="0.25">
      <c r="A13" s="46"/>
      <c r="B13" s="20">
        <v>2</v>
      </c>
      <c r="C13" s="22" t="s">
        <v>75</v>
      </c>
      <c r="D13" s="31">
        <v>1</v>
      </c>
      <c r="E13" s="31">
        <v>7091</v>
      </c>
      <c r="F13" s="31">
        <f t="shared" ref="F13:F21" si="0">E13*110%</f>
        <v>7800.1</v>
      </c>
      <c r="G13" s="31">
        <f t="shared" ref="G13:G21" si="1">F13*D13</f>
        <v>7800.1</v>
      </c>
      <c r="H13" s="74" t="s">
        <v>167</v>
      </c>
      <c r="I13" s="24"/>
    </row>
    <row r="14" spans="1:9" ht="31.5" x14ac:dyDescent="0.25">
      <c r="A14" s="46"/>
      <c r="B14" s="20">
        <v>3</v>
      </c>
      <c r="C14" s="22" t="s">
        <v>79</v>
      </c>
      <c r="D14" s="85">
        <v>0.5</v>
      </c>
      <c r="E14" s="31">
        <v>7091</v>
      </c>
      <c r="F14" s="31">
        <f t="shared" si="0"/>
        <v>7800.1</v>
      </c>
      <c r="G14" s="31">
        <f t="shared" si="1"/>
        <v>3900.05</v>
      </c>
      <c r="H14" s="74" t="s">
        <v>167</v>
      </c>
      <c r="I14" s="24"/>
    </row>
    <row r="15" spans="1:9" x14ac:dyDescent="0.25">
      <c r="A15" s="46"/>
      <c r="B15" s="20">
        <v>4</v>
      </c>
      <c r="C15" s="22" t="s">
        <v>141</v>
      </c>
      <c r="D15" s="85">
        <v>0.5</v>
      </c>
      <c r="E15" s="31">
        <v>6133</v>
      </c>
      <c r="F15" s="31">
        <f t="shared" si="0"/>
        <v>6746.3</v>
      </c>
      <c r="G15" s="31">
        <f t="shared" si="1"/>
        <v>3373.15</v>
      </c>
      <c r="H15" s="74" t="s">
        <v>168</v>
      </c>
      <c r="I15" s="24"/>
    </row>
    <row r="16" spans="1:9" x14ac:dyDescent="0.25">
      <c r="A16" s="46"/>
      <c r="B16" s="20">
        <v>5</v>
      </c>
      <c r="C16" s="22" t="s">
        <v>190</v>
      </c>
      <c r="D16" s="31">
        <v>2</v>
      </c>
      <c r="E16" s="31">
        <v>6133</v>
      </c>
      <c r="F16" s="31">
        <f t="shared" si="0"/>
        <v>6746.3</v>
      </c>
      <c r="G16" s="31">
        <f t="shared" si="1"/>
        <v>13492.6</v>
      </c>
      <c r="H16" s="74" t="s">
        <v>209</v>
      </c>
      <c r="I16" s="24"/>
    </row>
    <row r="17" spans="1:9" x14ac:dyDescent="0.25">
      <c r="A17" s="21"/>
      <c r="B17" s="20">
        <v>6</v>
      </c>
      <c r="C17" s="22" t="s">
        <v>58</v>
      </c>
      <c r="D17" s="85">
        <v>0.5</v>
      </c>
      <c r="E17" s="31">
        <v>7001</v>
      </c>
      <c r="F17" s="31">
        <f t="shared" si="0"/>
        <v>7701.1</v>
      </c>
      <c r="G17" s="31">
        <f t="shared" si="1"/>
        <v>3850.55</v>
      </c>
      <c r="H17" s="74" t="s">
        <v>169</v>
      </c>
      <c r="I17" s="32"/>
    </row>
    <row r="18" spans="1:9" x14ac:dyDescent="0.25">
      <c r="A18" s="46"/>
      <c r="B18" s="20">
        <v>7</v>
      </c>
      <c r="C18" s="22" t="s">
        <v>193</v>
      </c>
      <c r="D18" s="85">
        <v>0.5</v>
      </c>
      <c r="E18" s="31">
        <v>7001</v>
      </c>
      <c r="F18" s="31">
        <f t="shared" si="0"/>
        <v>7701.1</v>
      </c>
      <c r="G18" s="31">
        <f t="shared" si="1"/>
        <v>3850.55</v>
      </c>
      <c r="H18" s="74" t="s">
        <v>169</v>
      </c>
      <c r="I18" s="24"/>
    </row>
    <row r="19" spans="1:9" x14ac:dyDescent="0.25">
      <c r="A19" s="46"/>
      <c r="B19" s="20">
        <v>8</v>
      </c>
      <c r="C19" s="22" t="s">
        <v>12</v>
      </c>
      <c r="D19" s="85">
        <v>0.5</v>
      </c>
      <c r="E19" s="31">
        <v>7001</v>
      </c>
      <c r="F19" s="31">
        <f t="shared" si="0"/>
        <v>7701.1</v>
      </c>
      <c r="G19" s="31">
        <f t="shared" si="1"/>
        <v>3850.55</v>
      </c>
      <c r="H19" s="74" t="s">
        <v>169</v>
      </c>
      <c r="I19" s="24"/>
    </row>
    <row r="20" spans="1:9" x14ac:dyDescent="0.25">
      <c r="A20" s="46"/>
      <c r="B20" s="20">
        <v>9</v>
      </c>
      <c r="C20" s="22" t="s">
        <v>196</v>
      </c>
      <c r="D20" s="31">
        <v>3</v>
      </c>
      <c r="E20" s="31">
        <v>7001</v>
      </c>
      <c r="F20" s="31">
        <f t="shared" si="0"/>
        <v>7701.1</v>
      </c>
      <c r="G20" s="31">
        <f t="shared" si="1"/>
        <v>23103.300000000003</v>
      </c>
      <c r="H20" s="74" t="s">
        <v>169</v>
      </c>
      <c r="I20" s="24"/>
    </row>
    <row r="21" spans="1:9" x14ac:dyDescent="0.25">
      <c r="A21" s="46"/>
      <c r="B21" s="20">
        <v>10</v>
      </c>
      <c r="C21" s="22" t="s">
        <v>149</v>
      </c>
      <c r="D21" s="23">
        <v>0.25</v>
      </c>
      <c r="E21" s="31">
        <v>6133</v>
      </c>
      <c r="F21" s="31">
        <f t="shared" si="0"/>
        <v>6746.3</v>
      </c>
      <c r="G21" s="31">
        <f t="shared" si="1"/>
        <v>1686.575</v>
      </c>
      <c r="H21" s="74" t="s">
        <v>168</v>
      </c>
      <c r="I21" s="24"/>
    </row>
    <row r="22" spans="1:9" x14ac:dyDescent="0.25">
      <c r="A22" s="46"/>
      <c r="B22" s="20">
        <v>11</v>
      </c>
      <c r="C22" s="22" t="s">
        <v>142</v>
      </c>
      <c r="D22" s="85">
        <v>0.5</v>
      </c>
      <c r="E22" s="31">
        <v>4745</v>
      </c>
      <c r="F22" s="31"/>
      <c r="G22" s="31">
        <f t="shared" ref="G22:G33" si="2">D22*E22</f>
        <v>2372.5</v>
      </c>
      <c r="H22" s="74" t="s">
        <v>174</v>
      </c>
      <c r="I22" s="24"/>
    </row>
    <row r="23" spans="1:9" ht="31.5" x14ac:dyDescent="0.25">
      <c r="A23" s="46"/>
      <c r="B23" s="20">
        <v>12</v>
      </c>
      <c r="C23" s="22" t="s">
        <v>180</v>
      </c>
      <c r="D23" s="31">
        <v>1</v>
      </c>
      <c r="E23" s="31">
        <v>3934</v>
      </c>
      <c r="F23" s="31"/>
      <c r="G23" s="31">
        <f t="shared" si="2"/>
        <v>3934</v>
      </c>
      <c r="H23" s="74" t="s">
        <v>171</v>
      </c>
      <c r="I23" s="24"/>
    </row>
    <row r="24" spans="1:9" x14ac:dyDescent="0.25">
      <c r="A24" s="46"/>
      <c r="B24" s="20">
        <v>13</v>
      </c>
      <c r="C24" s="22" t="s">
        <v>145</v>
      </c>
      <c r="D24" s="31">
        <v>1</v>
      </c>
      <c r="E24" s="31">
        <v>5005</v>
      </c>
      <c r="F24" s="31"/>
      <c r="G24" s="31">
        <f t="shared" si="2"/>
        <v>5005</v>
      </c>
      <c r="H24" s="74" t="s">
        <v>172</v>
      </c>
      <c r="I24" s="24"/>
    </row>
    <row r="25" spans="1:9" x14ac:dyDescent="0.25">
      <c r="A25" s="46"/>
      <c r="B25" s="20">
        <v>14</v>
      </c>
      <c r="C25" s="22" t="s">
        <v>146</v>
      </c>
      <c r="D25" s="31">
        <v>2</v>
      </c>
      <c r="E25" s="31">
        <v>4195</v>
      </c>
      <c r="F25" s="31"/>
      <c r="G25" s="31">
        <f t="shared" si="2"/>
        <v>8390</v>
      </c>
      <c r="H25" s="74" t="s">
        <v>173</v>
      </c>
      <c r="I25" s="24"/>
    </row>
    <row r="26" spans="1:9" x14ac:dyDescent="0.25">
      <c r="A26" s="46"/>
      <c r="B26" s="20">
        <v>15</v>
      </c>
      <c r="C26" s="22" t="s">
        <v>274</v>
      </c>
      <c r="D26" s="23">
        <v>0.75</v>
      </c>
      <c r="E26" s="31">
        <v>2893</v>
      </c>
      <c r="F26" s="31"/>
      <c r="G26" s="31">
        <f t="shared" si="2"/>
        <v>2169.75</v>
      </c>
      <c r="H26" s="74" t="s">
        <v>164</v>
      </c>
      <c r="I26" s="24"/>
    </row>
    <row r="27" spans="1:9" x14ac:dyDescent="0.25">
      <c r="A27" s="46"/>
      <c r="B27" s="20">
        <v>16</v>
      </c>
      <c r="C27" s="22" t="s">
        <v>194</v>
      </c>
      <c r="D27" s="31">
        <v>2</v>
      </c>
      <c r="E27" s="31">
        <v>2893</v>
      </c>
      <c r="F27" s="31"/>
      <c r="G27" s="31">
        <f t="shared" si="2"/>
        <v>5786</v>
      </c>
      <c r="H27" s="74" t="s">
        <v>164</v>
      </c>
      <c r="I27" s="24"/>
    </row>
    <row r="28" spans="1:9" x14ac:dyDescent="0.25">
      <c r="A28" s="46"/>
      <c r="B28" s="20">
        <v>17</v>
      </c>
      <c r="C28" s="22" t="s">
        <v>147</v>
      </c>
      <c r="D28" s="31">
        <v>3</v>
      </c>
      <c r="E28" s="31">
        <v>2893</v>
      </c>
      <c r="F28" s="31"/>
      <c r="G28" s="31">
        <f t="shared" si="2"/>
        <v>8679</v>
      </c>
      <c r="H28" s="74" t="s">
        <v>164</v>
      </c>
      <c r="I28" s="24"/>
    </row>
    <row r="29" spans="1:9" x14ac:dyDescent="0.25">
      <c r="A29" s="46"/>
      <c r="B29" s="20">
        <v>18</v>
      </c>
      <c r="C29" s="22" t="s">
        <v>6</v>
      </c>
      <c r="D29" s="85">
        <v>0.5</v>
      </c>
      <c r="E29" s="31">
        <v>7001</v>
      </c>
      <c r="F29" s="31">
        <f>E29*110%</f>
        <v>7701.1</v>
      </c>
      <c r="G29" s="31">
        <f>F29*D29</f>
        <v>3850.55</v>
      </c>
      <c r="H29" s="74" t="s">
        <v>169</v>
      </c>
      <c r="I29" s="24"/>
    </row>
    <row r="30" spans="1:9" x14ac:dyDescent="0.25">
      <c r="A30" s="46"/>
      <c r="B30" s="20">
        <v>19</v>
      </c>
      <c r="C30" s="22" t="s">
        <v>252</v>
      </c>
      <c r="D30" s="23">
        <v>0.25</v>
      </c>
      <c r="E30" s="31">
        <v>3934</v>
      </c>
      <c r="F30" s="31"/>
      <c r="G30" s="31">
        <f t="shared" si="2"/>
        <v>983.5</v>
      </c>
      <c r="H30" s="74" t="s">
        <v>175</v>
      </c>
      <c r="I30" s="24"/>
    </row>
    <row r="31" spans="1:9" x14ac:dyDescent="0.25">
      <c r="A31" s="46"/>
      <c r="B31" s="20">
        <v>20</v>
      </c>
      <c r="C31" s="22" t="s">
        <v>201</v>
      </c>
      <c r="D31" s="85">
        <v>0.5</v>
      </c>
      <c r="E31" s="31">
        <v>6133</v>
      </c>
      <c r="F31" s="31"/>
      <c r="G31" s="31">
        <f t="shared" si="2"/>
        <v>3066.5</v>
      </c>
      <c r="H31" s="74" t="s">
        <v>170</v>
      </c>
      <c r="I31" s="24"/>
    </row>
    <row r="32" spans="1:9" x14ac:dyDescent="0.25">
      <c r="A32" s="46"/>
      <c r="B32" s="20">
        <v>21</v>
      </c>
      <c r="C32" s="22" t="s">
        <v>197</v>
      </c>
      <c r="D32" s="31">
        <v>2</v>
      </c>
      <c r="E32" s="31">
        <v>4195</v>
      </c>
      <c r="F32" s="31"/>
      <c r="G32" s="31">
        <f t="shared" si="2"/>
        <v>8390</v>
      </c>
      <c r="H32" s="74" t="s">
        <v>176</v>
      </c>
      <c r="I32" s="24"/>
    </row>
    <row r="33" spans="1:9" x14ac:dyDescent="0.25">
      <c r="A33" s="46"/>
      <c r="B33" s="20">
        <v>22</v>
      </c>
      <c r="C33" s="22" t="s">
        <v>4</v>
      </c>
      <c r="D33" s="85">
        <v>0.5</v>
      </c>
      <c r="E33" s="31">
        <v>2893</v>
      </c>
      <c r="F33" s="31"/>
      <c r="G33" s="31">
        <f t="shared" si="2"/>
        <v>1446.5</v>
      </c>
      <c r="H33" s="74" t="s">
        <v>164</v>
      </c>
      <c r="I33" s="24"/>
    </row>
    <row r="34" spans="1:9" s="43" customFormat="1" x14ac:dyDescent="0.25">
      <c r="A34" s="53"/>
      <c r="B34" s="100" t="s">
        <v>8</v>
      </c>
      <c r="C34" s="101"/>
      <c r="D34" s="36">
        <f>SUM(D12:D33)</f>
        <v>23.75</v>
      </c>
      <c r="E34" s="65">
        <f t="shared" ref="E34:G34" si="3">SUM(E12:E33)</f>
        <v>118763</v>
      </c>
      <c r="F34" s="65"/>
      <c r="G34" s="65">
        <f t="shared" si="3"/>
        <v>127191.12500000001</v>
      </c>
      <c r="H34" s="75"/>
      <c r="I34" s="38"/>
    </row>
    <row r="35" spans="1:9" s="25" customFormat="1" x14ac:dyDescent="0.25">
      <c r="A35" s="14"/>
      <c r="B35" s="19"/>
      <c r="C35" s="14"/>
      <c r="D35" s="14"/>
      <c r="E35" s="14"/>
      <c r="F35" s="14"/>
      <c r="G35" s="14"/>
      <c r="H35" s="14"/>
      <c r="I35" s="14"/>
    </row>
    <row r="36" spans="1:9" s="25" customFormat="1" ht="36.75" customHeight="1" x14ac:dyDescent="0.25">
      <c r="B36" s="102" t="s">
        <v>9</v>
      </c>
      <c r="C36" s="102"/>
      <c r="D36" s="102"/>
      <c r="E36" s="97" t="s">
        <v>157</v>
      </c>
      <c r="F36" s="97"/>
      <c r="G36" s="97"/>
      <c r="H36" s="97"/>
    </row>
    <row r="37" spans="1:9" s="25" customFormat="1" ht="36.75" customHeight="1" x14ac:dyDescent="0.25">
      <c r="B37" s="102" t="s">
        <v>10</v>
      </c>
      <c r="C37" s="102"/>
      <c r="D37" s="102"/>
      <c r="E37" s="97" t="s">
        <v>18</v>
      </c>
      <c r="F37" s="97"/>
      <c r="G37" s="97"/>
      <c r="H37" s="97"/>
    </row>
    <row r="38" spans="1:9" s="25" customFormat="1" ht="31.5" customHeight="1" x14ac:dyDescent="0.25">
      <c r="B38" s="102" t="s">
        <v>11</v>
      </c>
      <c r="C38" s="102"/>
      <c r="D38" s="102"/>
      <c r="E38" s="97"/>
      <c r="F38" s="97"/>
      <c r="G38" s="97"/>
      <c r="H38" s="97"/>
    </row>
    <row r="39" spans="1:9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x14ac:dyDescent="0.25">
      <c r="A40" s="25"/>
      <c r="B40" s="25"/>
      <c r="C40" s="25"/>
      <c r="D40" s="25"/>
      <c r="E40" s="25"/>
      <c r="F40" s="25"/>
      <c r="G40" s="25"/>
      <c r="H40" s="25"/>
      <c r="I40" s="25"/>
    </row>
    <row r="41" spans="1:9" x14ac:dyDescent="0.25">
      <c r="A41" s="25"/>
      <c r="B41" s="25"/>
      <c r="C41" s="25"/>
      <c r="D41" s="25"/>
      <c r="E41" s="25"/>
      <c r="F41" s="25"/>
      <c r="G41" s="25"/>
      <c r="H41" s="25"/>
      <c r="I41" s="25"/>
    </row>
    <row r="42" spans="1:9" x14ac:dyDescent="0.25">
      <c r="A42" s="18"/>
      <c r="B42" s="18"/>
      <c r="C42" s="18"/>
      <c r="D42" s="18"/>
      <c r="E42" s="18"/>
    </row>
    <row r="43" spans="1:9" x14ac:dyDescent="0.25">
      <c r="A43" s="18"/>
      <c r="B43" s="18"/>
      <c r="C43" s="18"/>
      <c r="D43" s="18"/>
      <c r="E43" s="18"/>
    </row>
  </sheetData>
  <mergeCells count="16">
    <mergeCell ref="B38:D38"/>
    <mergeCell ref="E38:H38"/>
    <mergeCell ref="B36:D36"/>
    <mergeCell ref="B37:D37"/>
    <mergeCell ref="E36:H36"/>
    <mergeCell ref="E37:H37"/>
    <mergeCell ref="B34:C34"/>
    <mergeCell ref="F2:H2"/>
    <mergeCell ref="B3:C3"/>
    <mergeCell ref="B7:H7"/>
    <mergeCell ref="B8:H8"/>
    <mergeCell ref="B9:H9"/>
    <mergeCell ref="G6:H6"/>
    <mergeCell ref="B4:C4"/>
    <mergeCell ref="F4:H4"/>
    <mergeCell ref="F3:H3"/>
  </mergeCells>
  <pageMargins left="0.25" right="0.25" top="0.75" bottom="0.75" header="0.3" footer="0.3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2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8.7109375" style="19" customWidth="1"/>
    <col min="3" max="3" width="44.7109375" style="14" customWidth="1"/>
    <col min="4" max="8" width="13.7109375" style="14" customWidth="1"/>
    <col min="9" max="9" width="9.5703125" style="14" customWidth="1"/>
    <col min="10" max="16384" width="9.140625" style="14"/>
  </cols>
  <sheetData>
    <row r="1" spans="1:9" ht="17.25" customHeight="1" x14ac:dyDescent="0.25">
      <c r="B1" s="15"/>
      <c r="C1" s="15"/>
      <c r="F1" s="16"/>
      <c r="H1" s="16"/>
      <c r="I1" s="16"/>
    </row>
    <row r="2" spans="1:9" ht="15.75" customHeight="1" x14ac:dyDescent="0.25">
      <c r="B2" s="15"/>
      <c r="C2" s="15"/>
      <c r="E2" s="104" t="s">
        <v>89</v>
      </c>
      <c r="F2" s="104"/>
      <c r="G2" s="104"/>
      <c r="H2" s="104"/>
      <c r="I2" s="16"/>
    </row>
    <row r="3" spans="1:9" ht="78" customHeight="1" x14ac:dyDescent="0.25">
      <c r="B3" s="105" t="s">
        <v>332</v>
      </c>
      <c r="C3" s="105"/>
      <c r="D3" s="17"/>
      <c r="F3" s="104" t="s">
        <v>326</v>
      </c>
      <c r="G3" s="104"/>
      <c r="H3" s="104"/>
      <c r="I3" s="16"/>
    </row>
    <row r="4" spans="1:9" ht="26.25" customHeight="1" x14ac:dyDescent="0.25">
      <c r="B4" s="103" t="s">
        <v>57</v>
      </c>
      <c r="C4" s="103"/>
      <c r="E4" s="103" t="s">
        <v>16</v>
      </c>
      <c r="F4" s="103"/>
      <c r="G4" s="103"/>
      <c r="H4" s="103"/>
      <c r="I4" s="18"/>
    </row>
    <row r="5" spans="1:9" x14ac:dyDescent="0.25">
      <c r="B5" s="28"/>
      <c r="C5" s="28"/>
      <c r="E5" s="18"/>
      <c r="F5" s="18"/>
      <c r="G5" s="28"/>
      <c r="H5" s="28"/>
      <c r="I5" s="28"/>
    </row>
    <row r="6" spans="1:9" x14ac:dyDescent="0.25">
      <c r="B6" s="28"/>
      <c r="C6" s="28"/>
      <c r="E6" s="18"/>
      <c r="F6" s="18"/>
      <c r="G6" s="28"/>
      <c r="H6" s="28"/>
      <c r="I6" s="2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ht="14.2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ht="52.5" customHeight="1" x14ac:dyDescent="0.25">
      <c r="B9" s="99" t="s">
        <v>61</v>
      </c>
      <c r="C9" s="99"/>
      <c r="D9" s="99"/>
      <c r="E9" s="99"/>
      <c r="F9" s="99"/>
      <c r="G9" s="99"/>
      <c r="H9" s="99"/>
      <c r="I9" s="16"/>
    </row>
    <row r="11" spans="1:9" ht="63" x14ac:dyDescent="0.25">
      <c r="A11" s="21"/>
      <c r="B11" s="20" t="s">
        <v>113</v>
      </c>
      <c r="C11" s="20" t="s">
        <v>55</v>
      </c>
      <c r="D11" s="20" t="s">
        <v>56</v>
      </c>
      <c r="E11" s="20" t="s">
        <v>114</v>
      </c>
      <c r="F11" s="20" t="s">
        <v>216</v>
      </c>
      <c r="G11" s="20" t="s">
        <v>213</v>
      </c>
      <c r="H11" s="20" t="s">
        <v>115</v>
      </c>
      <c r="I11" s="21"/>
    </row>
    <row r="12" spans="1:9" x14ac:dyDescent="0.25">
      <c r="A12" s="21"/>
      <c r="B12" s="20">
        <v>1</v>
      </c>
      <c r="C12" s="22" t="s">
        <v>140</v>
      </c>
      <c r="D12" s="31">
        <v>1</v>
      </c>
      <c r="E12" s="31">
        <v>7464</v>
      </c>
      <c r="F12" s="31">
        <f t="shared" ref="F12:F22" si="0">E12*110%</f>
        <v>8210.4000000000015</v>
      </c>
      <c r="G12" s="31">
        <f t="shared" ref="G12:G22" si="1">F12*D12</f>
        <v>8210.4000000000015</v>
      </c>
      <c r="H12" s="74" t="s">
        <v>166</v>
      </c>
      <c r="I12" s="21"/>
    </row>
    <row r="13" spans="1:9" x14ac:dyDescent="0.25">
      <c r="A13" s="46"/>
      <c r="B13" s="20">
        <v>2</v>
      </c>
      <c r="C13" s="22" t="s">
        <v>75</v>
      </c>
      <c r="D13" s="31">
        <v>1</v>
      </c>
      <c r="E13" s="31">
        <v>7091</v>
      </c>
      <c r="F13" s="31">
        <f t="shared" si="0"/>
        <v>7800.1</v>
      </c>
      <c r="G13" s="31">
        <f t="shared" si="1"/>
        <v>7800.1</v>
      </c>
      <c r="H13" s="74" t="s">
        <v>167</v>
      </c>
      <c r="I13" s="24"/>
    </row>
    <row r="14" spans="1:9" ht="31.5" x14ac:dyDescent="0.25">
      <c r="A14" s="46"/>
      <c r="B14" s="20">
        <v>3</v>
      </c>
      <c r="C14" s="22" t="s">
        <v>79</v>
      </c>
      <c r="D14" s="85">
        <v>0.5</v>
      </c>
      <c r="E14" s="31">
        <v>7091</v>
      </c>
      <c r="F14" s="31">
        <f t="shared" si="0"/>
        <v>7800.1</v>
      </c>
      <c r="G14" s="31">
        <f t="shared" si="1"/>
        <v>3900.05</v>
      </c>
      <c r="H14" s="74" t="s">
        <v>167</v>
      </c>
      <c r="I14" s="24"/>
    </row>
    <row r="15" spans="1:9" x14ac:dyDescent="0.25">
      <c r="A15" s="21"/>
      <c r="B15" s="20">
        <v>4</v>
      </c>
      <c r="C15" s="22" t="s">
        <v>141</v>
      </c>
      <c r="D15" s="85">
        <v>0.5</v>
      </c>
      <c r="E15" s="31">
        <v>6133</v>
      </c>
      <c r="F15" s="31">
        <f t="shared" si="0"/>
        <v>6746.3</v>
      </c>
      <c r="G15" s="31">
        <f t="shared" si="1"/>
        <v>3373.15</v>
      </c>
      <c r="H15" s="74" t="s">
        <v>168</v>
      </c>
      <c r="I15" s="32"/>
    </row>
    <row r="16" spans="1:9" x14ac:dyDescent="0.25">
      <c r="A16" s="46"/>
      <c r="B16" s="20">
        <v>5</v>
      </c>
      <c r="C16" s="22" t="s">
        <v>6</v>
      </c>
      <c r="D16" s="85">
        <v>0.5</v>
      </c>
      <c r="E16" s="31">
        <v>7001</v>
      </c>
      <c r="F16" s="31">
        <f t="shared" si="0"/>
        <v>7701.1</v>
      </c>
      <c r="G16" s="31">
        <f t="shared" si="1"/>
        <v>3850.55</v>
      </c>
      <c r="H16" s="74" t="s">
        <v>169</v>
      </c>
      <c r="I16" s="24"/>
    </row>
    <row r="17" spans="1:9" x14ac:dyDescent="0.25">
      <c r="A17" s="46"/>
      <c r="B17" s="20">
        <v>6</v>
      </c>
      <c r="C17" s="22" t="s">
        <v>58</v>
      </c>
      <c r="D17" s="31">
        <v>1</v>
      </c>
      <c r="E17" s="31">
        <v>7001</v>
      </c>
      <c r="F17" s="31">
        <f t="shared" si="0"/>
        <v>7701.1</v>
      </c>
      <c r="G17" s="31">
        <f t="shared" si="1"/>
        <v>7701.1</v>
      </c>
      <c r="H17" s="74" t="s">
        <v>169</v>
      </c>
      <c r="I17" s="24"/>
    </row>
    <row r="18" spans="1:9" x14ac:dyDescent="0.25">
      <c r="A18" s="21"/>
      <c r="B18" s="20">
        <v>7</v>
      </c>
      <c r="C18" s="22" t="s">
        <v>193</v>
      </c>
      <c r="D18" s="85">
        <v>0.5</v>
      </c>
      <c r="E18" s="31">
        <v>7001</v>
      </c>
      <c r="F18" s="31">
        <f t="shared" si="0"/>
        <v>7701.1</v>
      </c>
      <c r="G18" s="31">
        <f t="shared" si="1"/>
        <v>3850.55</v>
      </c>
      <c r="H18" s="74" t="s">
        <v>169</v>
      </c>
      <c r="I18" s="32"/>
    </row>
    <row r="19" spans="1:9" x14ac:dyDescent="0.25">
      <c r="A19" s="46"/>
      <c r="B19" s="20">
        <v>8</v>
      </c>
      <c r="C19" s="22" t="s">
        <v>279</v>
      </c>
      <c r="D19" s="85">
        <v>1.5</v>
      </c>
      <c r="E19" s="31">
        <v>7001</v>
      </c>
      <c r="F19" s="31">
        <f t="shared" si="0"/>
        <v>7701.1</v>
      </c>
      <c r="G19" s="31">
        <f t="shared" si="1"/>
        <v>11551.650000000001</v>
      </c>
      <c r="H19" s="74" t="s">
        <v>169</v>
      </c>
      <c r="I19" s="24"/>
    </row>
    <row r="20" spans="1:9" x14ac:dyDescent="0.25">
      <c r="A20" s="46"/>
      <c r="B20" s="20">
        <v>9</v>
      </c>
      <c r="C20" s="22" t="s">
        <v>190</v>
      </c>
      <c r="D20" s="31">
        <v>4</v>
      </c>
      <c r="E20" s="31">
        <v>6133</v>
      </c>
      <c r="F20" s="31">
        <f t="shared" si="0"/>
        <v>6746.3</v>
      </c>
      <c r="G20" s="31">
        <f t="shared" si="1"/>
        <v>26985.200000000001</v>
      </c>
      <c r="H20" s="74" t="s">
        <v>209</v>
      </c>
      <c r="I20" s="24"/>
    </row>
    <row r="21" spans="1:9" x14ac:dyDescent="0.25">
      <c r="A21" s="46"/>
      <c r="B21" s="20">
        <v>10</v>
      </c>
      <c r="C21" s="22" t="s">
        <v>12</v>
      </c>
      <c r="D21" s="31">
        <v>1</v>
      </c>
      <c r="E21" s="31">
        <v>7001</v>
      </c>
      <c r="F21" s="31">
        <f t="shared" si="0"/>
        <v>7701.1</v>
      </c>
      <c r="G21" s="31">
        <f t="shared" si="1"/>
        <v>7701.1</v>
      </c>
      <c r="H21" s="74" t="s">
        <v>169</v>
      </c>
      <c r="I21" s="24"/>
    </row>
    <row r="22" spans="1:9" x14ac:dyDescent="0.25">
      <c r="A22" s="46"/>
      <c r="B22" s="20">
        <v>11</v>
      </c>
      <c r="C22" s="22" t="s">
        <v>158</v>
      </c>
      <c r="D22" s="85">
        <v>0.5</v>
      </c>
      <c r="E22" s="31">
        <v>7001</v>
      </c>
      <c r="F22" s="31">
        <f t="shared" si="0"/>
        <v>7701.1</v>
      </c>
      <c r="G22" s="31">
        <f t="shared" si="1"/>
        <v>3850.55</v>
      </c>
      <c r="H22" s="74" t="s">
        <v>169</v>
      </c>
      <c r="I22" s="24"/>
    </row>
    <row r="23" spans="1:9" x14ac:dyDescent="0.25">
      <c r="A23" s="46"/>
      <c r="B23" s="20">
        <v>12</v>
      </c>
      <c r="C23" s="22" t="s">
        <v>145</v>
      </c>
      <c r="D23" s="31">
        <v>1</v>
      </c>
      <c r="E23" s="31">
        <v>5005</v>
      </c>
      <c r="F23" s="31"/>
      <c r="G23" s="31">
        <f t="shared" ref="G23:G28" si="2">D23*E23</f>
        <v>5005</v>
      </c>
      <c r="H23" s="74" t="s">
        <v>172</v>
      </c>
      <c r="I23" s="24"/>
    </row>
    <row r="24" spans="1:9" x14ac:dyDescent="0.25">
      <c r="A24" s="46"/>
      <c r="B24" s="20">
        <v>13</v>
      </c>
      <c r="C24" s="22" t="s">
        <v>146</v>
      </c>
      <c r="D24" s="31">
        <v>1</v>
      </c>
      <c r="E24" s="31">
        <v>4195</v>
      </c>
      <c r="F24" s="31"/>
      <c r="G24" s="31">
        <f t="shared" si="2"/>
        <v>4195</v>
      </c>
      <c r="H24" s="74" t="s">
        <v>173</v>
      </c>
      <c r="I24" s="24"/>
    </row>
    <row r="25" spans="1:9" x14ac:dyDescent="0.25">
      <c r="A25" s="46"/>
      <c r="B25" s="20">
        <v>14</v>
      </c>
      <c r="C25" s="22" t="s">
        <v>274</v>
      </c>
      <c r="D25" s="85">
        <v>1.5</v>
      </c>
      <c r="E25" s="31">
        <v>2893</v>
      </c>
      <c r="F25" s="31"/>
      <c r="G25" s="31">
        <f t="shared" si="2"/>
        <v>4339.5</v>
      </c>
      <c r="H25" s="74" t="s">
        <v>164</v>
      </c>
      <c r="I25" s="24"/>
    </row>
    <row r="26" spans="1:9" x14ac:dyDescent="0.25">
      <c r="A26" s="46"/>
      <c r="B26" s="20">
        <v>15</v>
      </c>
      <c r="C26" s="22" t="s">
        <v>194</v>
      </c>
      <c r="D26" s="31">
        <v>1</v>
      </c>
      <c r="E26" s="31">
        <v>2893</v>
      </c>
      <c r="F26" s="31"/>
      <c r="G26" s="31">
        <f t="shared" si="2"/>
        <v>2893</v>
      </c>
      <c r="H26" s="74" t="s">
        <v>164</v>
      </c>
      <c r="I26" s="24"/>
    </row>
    <row r="27" spans="1:9" x14ac:dyDescent="0.25">
      <c r="A27" s="46"/>
      <c r="B27" s="20">
        <v>16</v>
      </c>
      <c r="C27" s="22" t="s">
        <v>147</v>
      </c>
      <c r="D27" s="31">
        <v>2</v>
      </c>
      <c r="E27" s="31">
        <v>2893</v>
      </c>
      <c r="F27" s="31"/>
      <c r="G27" s="31">
        <f t="shared" si="2"/>
        <v>5786</v>
      </c>
      <c r="H27" s="74" t="s">
        <v>164</v>
      </c>
      <c r="I27" s="24"/>
    </row>
    <row r="28" spans="1:9" x14ac:dyDescent="0.25">
      <c r="A28" s="46"/>
      <c r="B28" s="20">
        <v>17</v>
      </c>
      <c r="C28" s="22" t="s">
        <v>181</v>
      </c>
      <c r="D28" s="31">
        <v>1</v>
      </c>
      <c r="E28" s="31">
        <v>6133</v>
      </c>
      <c r="F28" s="31"/>
      <c r="G28" s="31">
        <f t="shared" si="2"/>
        <v>6133</v>
      </c>
      <c r="H28" s="74" t="s">
        <v>170</v>
      </c>
      <c r="I28" s="24"/>
    </row>
    <row r="29" spans="1:9" x14ac:dyDescent="0.25">
      <c r="A29" s="46"/>
      <c r="B29" s="20">
        <v>18</v>
      </c>
      <c r="C29" s="22" t="s">
        <v>142</v>
      </c>
      <c r="D29" s="31">
        <v>1</v>
      </c>
      <c r="E29" s="31">
        <v>4745</v>
      </c>
      <c r="F29" s="31"/>
      <c r="G29" s="31">
        <f>E29*D29</f>
        <v>4745</v>
      </c>
      <c r="H29" s="74" t="s">
        <v>174</v>
      </c>
      <c r="I29" s="24"/>
    </row>
    <row r="30" spans="1:9" x14ac:dyDescent="0.25">
      <c r="A30" s="46"/>
      <c r="B30" s="20">
        <v>19</v>
      </c>
      <c r="C30" s="22" t="s">
        <v>197</v>
      </c>
      <c r="D30" s="31">
        <v>1</v>
      </c>
      <c r="E30" s="31">
        <v>4195</v>
      </c>
      <c r="F30" s="31"/>
      <c r="G30" s="31">
        <f>E30*D30</f>
        <v>4195</v>
      </c>
      <c r="H30" s="74" t="s">
        <v>176</v>
      </c>
      <c r="I30" s="24"/>
    </row>
    <row r="31" spans="1:9" s="25" customFormat="1" x14ac:dyDescent="0.25">
      <c r="A31" s="21"/>
      <c r="B31" s="20">
        <v>20</v>
      </c>
      <c r="C31" s="22" t="s">
        <v>208</v>
      </c>
      <c r="D31" s="31">
        <v>4</v>
      </c>
      <c r="E31" s="31">
        <v>3934</v>
      </c>
      <c r="F31" s="31"/>
      <c r="G31" s="31">
        <f t="shared" ref="G31" si="3">D31*E31</f>
        <v>15736</v>
      </c>
      <c r="H31" s="74" t="s">
        <v>171</v>
      </c>
      <c r="I31" s="32"/>
    </row>
    <row r="32" spans="1:9" s="43" customFormat="1" x14ac:dyDescent="0.25">
      <c r="A32" s="40"/>
      <c r="B32" s="100" t="s">
        <v>8</v>
      </c>
      <c r="C32" s="101"/>
      <c r="D32" s="86">
        <f>D12+D13+D14+D15+D16+D17+D18+D19+D20+D21+D22+D23+D24+D25+D26+D27+D28+D29+D30+D31</f>
        <v>25.5</v>
      </c>
      <c r="E32" s="65">
        <f>SUM(E12:E31)</f>
        <v>112804</v>
      </c>
      <c r="F32" s="65"/>
      <c r="G32" s="65">
        <f>SUM(G12:G31)</f>
        <v>141801.90000000002</v>
      </c>
      <c r="H32" s="75"/>
      <c r="I32" s="38"/>
    </row>
    <row r="33" spans="1:9" s="25" customFormat="1" x14ac:dyDescent="0.25">
      <c r="A33" s="14"/>
      <c r="B33" s="78" t="s">
        <v>162</v>
      </c>
      <c r="C33" s="107" t="s">
        <v>309</v>
      </c>
      <c r="D33" s="107"/>
      <c r="E33" s="107"/>
      <c r="F33" s="73"/>
      <c r="G33" s="73"/>
      <c r="H33" s="73"/>
      <c r="I33" s="14"/>
    </row>
    <row r="34" spans="1:9" s="83" customFormat="1" x14ac:dyDescent="0.25">
      <c r="A34" s="14"/>
      <c r="B34" s="53"/>
      <c r="C34" s="46"/>
      <c r="D34" s="46"/>
      <c r="E34" s="46"/>
      <c r="F34" s="21"/>
      <c r="G34" s="21"/>
      <c r="H34" s="21"/>
      <c r="I34" s="14"/>
    </row>
    <row r="35" spans="1:9" s="25" customFormat="1" ht="30.75" customHeight="1" x14ac:dyDescent="0.25">
      <c r="B35" s="102" t="s">
        <v>9</v>
      </c>
      <c r="C35" s="102"/>
      <c r="D35" s="102"/>
      <c r="E35" s="97" t="s">
        <v>38</v>
      </c>
      <c r="F35" s="97"/>
      <c r="G35" s="97"/>
      <c r="H35" s="97"/>
    </row>
    <row r="36" spans="1:9" s="25" customFormat="1" ht="29.25" customHeight="1" x14ac:dyDescent="0.25">
      <c r="B36" s="102" t="s">
        <v>10</v>
      </c>
      <c r="C36" s="102"/>
      <c r="D36" s="102"/>
      <c r="E36" s="97" t="s">
        <v>18</v>
      </c>
      <c r="F36" s="97"/>
      <c r="G36" s="97"/>
      <c r="H36" s="97"/>
    </row>
    <row r="37" spans="1:9" s="25" customFormat="1" ht="39.75" customHeight="1" x14ac:dyDescent="0.25">
      <c r="B37" s="102" t="s">
        <v>11</v>
      </c>
      <c r="C37" s="102"/>
      <c r="D37" s="102"/>
      <c r="E37" s="102"/>
      <c r="F37" s="102"/>
      <c r="G37" s="102"/>
      <c r="H37" s="102"/>
    </row>
    <row r="38" spans="1:9" x14ac:dyDescent="0.25">
      <c r="A38" s="25"/>
      <c r="B38" s="25"/>
      <c r="C38" s="25"/>
      <c r="D38" s="25"/>
      <c r="E38" s="25"/>
      <c r="F38" s="25"/>
      <c r="G38" s="25"/>
      <c r="H38" s="25"/>
      <c r="I38" s="25"/>
    </row>
    <row r="39" spans="1:9" x14ac:dyDescent="0.25">
      <c r="A39" s="25"/>
      <c r="B39" s="25"/>
      <c r="C39" s="25"/>
      <c r="D39" s="25"/>
      <c r="E39" s="25"/>
      <c r="F39" s="25"/>
      <c r="G39" s="25"/>
      <c r="H39" s="25"/>
      <c r="I39" s="25"/>
    </row>
    <row r="40" spans="1:9" x14ac:dyDescent="0.25">
      <c r="A40" s="25"/>
      <c r="B40" s="25"/>
      <c r="C40" s="25"/>
      <c r="D40" s="25"/>
      <c r="E40" s="25"/>
      <c r="F40" s="25"/>
      <c r="G40" s="25"/>
      <c r="H40" s="25"/>
      <c r="I40" s="25"/>
    </row>
    <row r="41" spans="1:9" x14ac:dyDescent="0.25">
      <c r="A41" s="18"/>
      <c r="B41" s="18"/>
      <c r="C41" s="18"/>
      <c r="D41" s="18"/>
    </row>
    <row r="42" spans="1:9" x14ac:dyDescent="0.25">
      <c r="A42" s="18"/>
      <c r="B42" s="18"/>
      <c r="C42" s="18"/>
      <c r="D42" s="18"/>
    </row>
  </sheetData>
  <mergeCells count="16">
    <mergeCell ref="C33:E33"/>
    <mergeCell ref="B37:D37"/>
    <mergeCell ref="E37:H37"/>
    <mergeCell ref="B35:D35"/>
    <mergeCell ref="E35:H35"/>
    <mergeCell ref="B36:D36"/>
    <mergeCell ref="E36:H36"/>
    <mergeCell ref="B8:H8"/>
    <mergeCell ref="B7:H7"/>
    <mergeCell ref="F3:H3"/>
    <mergeCell ref="B32:C32"/>
    <mergeCell ref="E2:H2"/>
    <mergeCell ref="E4:H4"/>
    <mergeCell ref="B4:C4"/>
    <mergeCell ref="B3:C3"/>
    <mergeCell ref="B9:H9"/>
  </mergeCells>
  <pageMargins left="0.25" right="0.25" top="0.75" bottom="0.75" header="0.3" footer="0.3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5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8.7109375" style="19" customWidth="1"/>
    <col min="3" max="3" width="44.7109375" style="14" customWidth="1"/>
    <col min="4" max="5" width="13.7109375" style="14" customWidth="1"/>
    <col min="6" max="6" width="14.85546875" style="14" customWidth="1"/>
    <col min="7" max="8" width="13.7109375" style="14" customWidth="1"/>
    <col min="9" max="9" width="8.140625" style="14" customWidth="1"/>
    <col min="10" max="16384" width="9.140625" style="14"/>
  </cols>
  <sheetData>
    <row r="1" spans="1:9" ht="8.25" customHeight="1" x14ac:dyDescent="0.25">
      <c r="B1" s="15"/>
      <c r="C1" s="15"/>
      <c r="F1" s="16"/>
      <c r="H1" s="16"/>
      <c r="I1" s="16"/>
    </row>
    <row r="2" spans="1:9" ht="15" customHeight="1" x14ac:dyDescent="0.25">
      <c r="B2" s="15"/>
      <c r="C2" s="15"/>
      <c r="F2" s="104" t="s">
        <v>90</v>
      </c>
      <c r="G2" s="104"/>
      <c r="H2" s="104"/>
      <c r="I2" s="16"/>
    </row>
    <row r="3" spans="1:9" ht="84.75" customHeight="1" x14ac:dyDescent="0.25">
      <c r="B3" s="105" t="s">
        <v>333</v>
      </c>
      <c r="C3" s="105"/>
      <c r="D3" s="17"/>
      <c r="E3" s="104" t="s">
        <v>298</v>
      </c>
      <c r="F3" s="104"/>
      <c r="G3" s="104"/>
      <c r="H3" s="104"/>
      <c r="I3" s="16"/>
    </row>
    <row r="4" spans="1:9" ht="19.5" customHeight="1" x14ac:dyDescent="0.25">
      <c r="A4" s="103" t="s">
        <v>123</v>
      </c>
      <c r="B4" s="103"/>
      <c r="C4" s="103"/>
      <c r="F4" s="103" t="s">
        <v>16</v>
      </c>
      <c r="G4" s="103"/>
      <c r="H4" s="103"/>
      <c r="I4" s="18"/>
    </row>
    <row r="5" spans="1:9" ht="19.5" customHeight="1" x14ac:dyDescent="0.25">
      <c r="B5" s="15"/>
      <c r="C5" s="15"/>
      <c r="F5" s="18"/>
      <c r="G5" s="18"/>
      <c r="H5" s="28"/>
      <c r="I5" s="28"/>
    </row>
    <row r="6" spans="1:9" x14ac:dyDescent="0.25">
      <c r="F6" s="18"/>
      <c r="G6" s="98"/>
      <c r="H6" s="9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ht="1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ht="51.75" customHeight="1" x14ac:dyDescent="0.25">
      <c r="B9" s="99" t="s">
        <v>62</v>
      </c>
      <c r="C9" s="99"/>
      <c r="D9" s="99"/>
      <c r="E9" s="99"/>
      <c r="F9" s="99"/>
      <c r="G9" s="99"/>
      <c r="H9" s="99"/>
      <c r="I9" s="16"/>
    </row>
    <row r="10" spans="1:9" ht="15.75" customHeight="1" x14ac:dyDescent="0.25">
      <c r="B10" s="21"/>
      <c r="C10" s="21"/>
      <c r="D10" s="21"/>
      <c r="E10" s="21"/>
    </row>
    <row r="11" spans="1:9" s="34" customFormat="1" ht="78.75" x14ac:dyDescent="0.25">
      <c r="A11" s="40"/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</row>
    <row r="12" spans="1:9" x14ac:dyDescent="0.25">
      <c r="A12" s="21"/>
      <c r="B12" s="20">
        <v>1</v>
      </c>
      <c r="C12" s="22" t="s">
        <v>140</v>
      </c>
      <c r="D12" s="31">
        <v>1</v>
      </c>
      <c r="E12" s="31">
        <v>7464</v>
      </c>
      <c r="F12" s="31">
        <f t="shared" ref="F12:F15" si="0">E12*110%</f>
        <v>8210.4000000000015</v>
      </c>
      <c r="G12" s="31">
        <f t="shared" ref="G12:G15" si="1">F12*D12</f>
        <v>8210.4000000000015</v>
      </c>
      <c r="H12" s="74" t="s">
        <v>166</v>
      </c>
      <c r="I12" s="21"/>
    </row>
    <row r="13" spans="1:9" x14ac:dyDescent="0.25">
      <c r="A13" s="21"/>
      <c r="B13" s="20">
        <v>2</v>
      </c>
      <c r="C13" s="22" t="s">
        <v>160</v>
      </c>
      <c r="D13" s="85">
        <v>0.25</v>
      </c>
      <c r="E13" s="31">
        <v>7091</v>
      </c>
      <c r="F13" s="31">
        <f t="shared" si="0"/>
        <v>7800.1</v>
      </c>
      <c r="G13" s="31">
        <f t="shared" si="1"/>
        <v>1950.0250000000001</v>
      </c>
      <c r="H13" s="74" t="s">
        <v>167</v>
      </c>
      <c r="I13" s="32"/>
    </row>
    <row r="14" spans="1:9" ht="31.5" x14ac:dyDescent="0.25">
      <c r="A14" s="21"/>
      <c r="B14" s="20">
        <v>3</v>
      </c>
      <c r="C14" s="22" t="s">
        <v>79</v>
      </c>
      <c r="D14" s="85">
        <v>0.25</v>
      </c>
      <c r="E14" s="31">
        <v>7091</v>
      </c>
      <c r="F14" s="31">
        <f t="shared" ref="F14" si="2">E14*110%</f>
        <v>7800.1</v>
      </c>
      <c r="G14" s="31">
        <f t="shared" ref="G14" si="3">F14*D14</f>
        <v>1950.0250000000001</v>
      </c>
      <c r="H14" s="74" t="s">
        <v>167</v>
      </c>
      <c r="I14" s="32"/>
    </row>
    <row r="15" spans="1:9" x14ac:dyDescent="0.25">
      <c r="A15" s="46"/>
      <c r="B15" s="20">
        <v>4</v>
      </c>
      <c r="C15" s="22" t="s">
        <v>196</v>
      </c>
      <c r="D15" s="85">
        <v>1.5</v>
      </c>
      <c r="E15" s="31">
        <v>7001</v>
      </c>
      <c r="F15" s="31">
        <f t="shared" si="0"/>
        <v>7701.1</v>
      </c>
      <c r="G15" s="31">
        <f t="shared" si="1"/>
        <v>11551.650000000001</v>
      </c>
      <c r="H15" s="74" t="s">
        <v>169</v>
      </c>
      <c r="I15" s="24"/>
    </row>
    <row r="16" spans="1:9" x14ac:dyDescent="0.25">
      <c r="A16" s="46"/>
      <c r="B16" s="20">
        <v>5</v>
      </c>
      <c r="C16" s="22" t="s">
        <v>58</v>
      </c>
      <c r="D16" s="85">
        <v>0.5</v>
      </c>
      <c r="E16" s="31">
        <v>7001</v>
      </c>
      <c r="F16" s="31">
        <f>E16*110%</f>
        <v>7701.1</v>
      </c>
      <c r="G16" s="31">
        <f>F16*D16</f>
        <v>3850.55</v>
      </c>
      <c r="H16" s="74" t="s">
        <v>169</v>
      </c>
      <c r="I16" s="24"/>
    </row>
    <row r="17" spans="1:9" x14ac:dyDescent="0.25">
      <c r="A17" s="21"/>
      <c r="B17" s="20">
        <v>6</v>
      </c>
      <c r="C17" s="22" t="s">
        <v>193</v>
      </c>
      <c r="D17" s="85">
        <v>0.5</v>
      </c>
      <c r="E17" s="31">
        <v>7001</v>
      </c>
      <c r="F17" s="31">
        <f>E17*110%</f>
        <v>7701.1</v>
      </c>
      <c r="G17" s="31">
        <f>F17*D17</f>
        <v>3850.55</v>
      </c>
      <c r="H17" s="74" t="s">
        <v>169</v>
      </c>
      <c r="I17" s="32"/>
    </row>
    <row r="18" spans="1:9" x14ac:dyDescent="0.25">
      <c r="A18" s="46"/>
      <c r="B18" s="20">
        <v>7</v>
      </c>
      <c r="C18" s="22" t="s">
        <v>181</v>
      </c>
      <c r="D18" s="85">
        <v>0.5</v>
      </c>
      <c r="E18" s="31">
        <v>6133</v>
      </c>
      <c r="F18" s="72"/>
      <c r="G18" s="31">
        <f t="shared" ref="G18:G24" si="4">D18*E18</f>
        <v>3066.5</v>
      </c>
      <c r="H18" s="74" t="s">
        <v>170</v>
      </c>
      <c r="I18" s="24"/>
    </row>
    <row r="19" spans="1:9" x14ac:dyDescent="0.25">
      <c r="A19" s="46"/>
      <c r="B19" s="20">
        <v>9</v>
      </c>
      <c r="C19" s="22" t="s">
        <v>145</v>
      </c>
      <c r="D19" s="85">
        <v>0.5</v>
      </c>
      <c r="E19" s="31">
        <v>5005</v>
      </c>
      <c r="F19" s="31"/>
      <c r="G19" s="31">
        <f t="shared" si="4"/>
        <v>2502.5</v>
      </c>
      <c r="H19" s="74" t="s">
        <v>172</v>
      </c>
      <c r="I19" s="24"/>
    </row>
    <row r="20" spans="1:9" x14ac:dyDescent="0.25">
      <c r="A20" s="46"/>
      <c r="B20" s="20">
        <v>10</v>
      </c>
      <c r="C20" s="22" t="s">
        <v>146</v>
      </c>
      <c r="D20" s="31">
        <v>1</v>
      </c>
      <c r="E20" s="31">
        <v>4195</v>
      </c>
      <c r="F20" s="31"/>
      <c r="G20" s="31">
        <f t="shared" si="4"/>
        <v>4195</v>
      </c>
      <c r="H20" s="74" t="s">
        <v>173</v>
      </c>
      <c r="I20" s="24"/>
    </row>
    <row r="21" spans="1:9" x14ac:dyDescent="0.25">
      <c r="A21" s="46"/>
      <c r="B21" s="20">
        <v>11</v>
      </c>
      <c r="C21" s="22" t="s">
        <v>3</v>
      </c>
      <c r="D21" s="31">
        <v>1</v>
      </c>
      <c r="E21" s="31">
        <v>2893</v>
      </c>
      <c r="F21" s="31"/>
      <c r="G21" s="31">
        <f t="shared" si="4"/>
        <v>2893</v>
      </c>
      <c r="H21" s="74" t="s">
        <v>164</v>
      </c>
      <c r="I21" s="24"/>
    </row>
    <row r="22" spans="1:9" x14ac:dyDescent="0.25">
      <c r="A22" s="46"/>
      <c r="B22" s="20">
        <v>12</v>
      </c>
      <c r="C22" s="22" t="s">
        <v>194</v>
      </c>
      <c r="D22" s="23">
        <v>0.75</v>
      </c>
      <c r="E22" s="31">
        <v>2893</v>
      </c>
      <c r="F22" s="31"/>
      <c r="G22" s="31">
        <f t="shared" si="4"/>
        <v>2169.75</v>
      </c>
      <c r="H22" s="74" t="s">
        <v>164</v>
      </c>
      <c r="I22" s="24"/>
    </row>
    <row r="23" spans="1:9" x14ac:dyDescent="0.25">
      <c r="A23" s="46"/>
      <c r="B23" s="20">
        <v>13</v>
      </c>
      <c r="C23" s="22" t="s">
        <v>147</v>
      </c>
      <c r="D23" s="85">
        <v>2.5</v>
      </c>
      <c r="E23" s="31">
        <v>2893</v>
      </c>
      <c r="F23" s="31"/>
      <c r="G23" s="31">
        <f t="shared" si="4"/>
        <v>7232.5</v>
      </c>
      <c r="H23" s="74" t="s">
        <v>164</v>
      </c>
      <c r="I23" s="24"/>
    </row>
    <row r="24" spans="1:9" x14ac:dyDescent="0.25">
      <c r="A24" s="46"/>
      <c r="B24" s="20">
        <v>14</v>
      </c>
      <c r="C24" s="22" t="s">
        <v>231</v>
      </c>
      <c r="D24" s="85">
        <v>0.5</v>
      </c>
      <c r="E24" s="31">
        <v>4745</v>
      </c>
      <c r="F24" s="31"/>
      <c r="G24" s="31">
        <f t="shared" si="4"/>
        <v>2372.5</v>
      </c>
      <c r="H24" s="74" t="s">
        <v>174</v>
      </c>
      <c r="I24" s="24"/>
    </row>
    <row r="25" spans="1:9" x14ac:dyDescent="0.25">
      <c r="A25" s="46"/>
      <c r="B25" s="20">
        <v>15</v>
      </c>
      <c r="C25" s="22" t="s">
        <v>197</v>
      </c>
      <c r="D25" s="31">
        <v>1</v>
      </c>
      <c r="E25" s="31">
        <v>4195</v>
      </c>
      <c r="F25" s="31"/>
      <c r="G25" s="31">
        <f>E25*D25</f>
        <v>4195</v>
      </c>
      <c r="H25" s="74" t="s">
        <v>176</v>
      </c>
      <c r="I25" s="24"/>
    </row>
    <row r="26" spans="1:9" s="34" customFormat="1" x14ac:dyDescent="0.25">
      <c r="A26" s="53"/>
      <c r="B26" s="100" t="s">
        <v>8</v>
      </c>
      <c r="C26" s="101"/>
      <c r="D26" s="36">
        <f>SUM(D12:D25)</f>
        <v>11.75</v>
      </c>
      <c r="E26" s="65">
        <f t="shared" ref="E26:G26" si="5">SUM(E12:E25)</f>
        <v>75601</v>
      </c>
      <c r="F26" s="65"/>
      <c r="G26" s="65">
        <f t="shared" si="5"/>
        <v>59989.95</v>
      </c>
      <c r="H26" s="75"/>
      <c r="I26" s="42"/>
    </row>
    <row r="27" spans="1:9" s="25" customFormat="1" ht="16.5" customHeight="1" x14ac:dyDescent="0.25">
      <c r="A27" s="21"/>
      <c r="B27" s="21"/>
      <c r="C27" s="21"/>
      <c r="D27" s="55"/>
      <c r="E27" s="55"/>
      <c r="F27" s="55"/>
      <c r="G27" s="55"/>
      <c r="H27" s="55"/>
      <c r="I27" s="32"/>
    </row>
    <row r="28" spans="1:9" s="25" customFormat="1" ht="37.5" customHeight="1" x14ac:dyDescent="0.25">
      <c r="B28" s="102" t="s">
        <v>9</v>
      </c>
      <c r="C28" s="102"/>
      <c r="D28" s="102"/>
      <c r="E28" s="97" t="s">
        <v>159</v>
      </c>
      <c r="F28" s="97"/>
      <c r="G28" s="97"/>
      <c r="H28" s="97"/>
    </row>
    <row r="29" spans="1:9" s="25" customFormat="1" ht="31.5" customHeight="1" x14ac:dyDescent="0.25">
      <c r="B29" s="102" t="s">
        <v>10</v>
      </c>
      <c r="C29" s="102"/>
      <c r="D29" s="102"/>
      <c r="E29" s="97" t="s">
        <v>18</v>
      </c>
      <c r="F29" s="97"/>
      <c r="G29" s="97"/>
      <c r="H29" s="97"/>
    </row>
    <row r="30" spans="1:9" s="25" customFormat="1" ht="39.75" customHeight="1" x14ac:dyDescent="0.25">
      <c r="B30" s="102" t="s">
        <v>11</v>
      </c>
      <c r="C30" s="102"/>
      <c r="D30" s="102"/>
      <c r="E30" s="97"/>
      <c r="F30" s="97"/>
      <c r="G30" s="97"/>
      <c r="H30" s="97"/>
    </row>
    <row r="31" spans="1:9" x14ac:dyDescent="0.25">
      <c r="A31" s="25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5"/>
      <c r="B32" s="25"/>
      <c r="C32" s="25"/>
      <c r="D32" s="25"/>
      <c r="E32" s="25"/>
      <c r="F32" s="25"/>
      <c r="G32" s="25"/>
      <c r="H32" s="25"/>
      <c r="I32" s="25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x14ac:dyDescent="0.25">
      <c r="A34" s="18"/>
      <c r="B34" s="18"/>
      <c r="C34" s="18"/>
      <c r="D34" s="18"/>
      <c r="E34" s="18"/>
    </row>
    <row r="35" spans="1:9" x14ac:dyDescent="0.25">
      <c r="A35" s="18"/>
      <c r="B35" s="18"/>
      <c r="C35" s="18"/>
      <c r="D35" s="18"/>
      <c r="E35" s="18"/>
    </row>
  </sheetData>
  <mergeCells count="16">
    <mergeCell ref="B28:D28"/>
    <mergeCell ref="B30:D30"/>
    <mergeCell ref="B29:D29"/>
    <mergeCell ref="E28:H28"/>
    <mergeCell ref="E29:H29"/>
    <mergeCell ref="E30:H30"/>
    <mergeCell ref="B7:H7"/>
    <mergeCell ref="B8:H8"/>
    <mergeCell ref="B9:H9"/>
    <mergeCell ref="B26:C26"/>
    <mergeCell ref="F2:H2"/>
    <mergeCell ref="A4:C4"/>
    <mergeCell ref="G6:H6"/>
    <mergeCell ref="F4:H4"/>
    <mergeCell ref="E3:H3"/>
    <mergeCell ref="B3:C3"/>
  </mergeCells>
  <pageMargins left="0.25" right="0.25" top="0.75" bottom="0.75" header="0.3" footer="0.3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37"/>
  <sheetViews>
    <sheetView workbookViewId="0">
      <selection activeCell="B9" sqref="B9:H9"/>
    </sheetView>
  </sheetViews>
  <sheetFormatPr defaultRowHeight="15.75" x14ac:dyDescent="0.25"/>
  <cols>
    <col min="1" max="1" width="4.42578125" style="14" customWidth="1"/>
    <col min="2" max="2" width="7.5703125" style="19" customWidth="1"/>
    <col min="3" max="3" width="44.7109375" style="14" customWidth="1"/>
    <col min="4" max="5" width="13.7109375" style="14" customWidth="1"/>
    <col min="6" max="6" width="15" style="14" customWidth="1"/>
    <col min="7" max="8" width="13.7109375" style="14" customWidth="1"/>
    <col min="9" max="9" width="10.85546875" style="14" customWidth="1"/>
    <col min="10" max="16384" width="9.140625" style="14"/>
  </cols>
  <sheetData>
    <row r="1" spans="1:9" ht="15.75" customHeight="1" x14ac:dyDescent="0.25">
      <c r="B1" s="15"/>
      <c r="C1" s="15"/>
      <c r="H1" s="16"/>
      <c r="I1" s="16"/>
    </row>
    <row r="2" spans="1:9" x14ac:dyDescent="0.25">
      <c r="B2" s="15"/>
      <c r="C2" s="15"/>
      <c r="F2" s="104" t="s">
        <v>91</v>
      </c>
      <c r="G2" s="104"/>
      <c r="H2" s="104"/>
      <c r="I2" s="16"/>
    </row>
    <row r="3" spans="1:9" ht="79.5" customHeight="1" x14ac:dyDescent="0.25">
      <c r="B3" s="105" t="s">
        <v>106</v>
      </c>
      <c r="C3" s="105"/>
      <c r="D3" s="17"/>
      <c r="F3" s="104" t="s">
        <v>345</v>
      </c>
      <c r="G3" s="104"/>
      <c r="H3" s="104"/>
      <c r="I3" s="16"/>
    </row>
    <row r="4" spans="1:9" ht="19.5" customHeight="1" x14ac:dyDescent="0.25">
      <c r="B4" s="103" t="s">
        <v>122</v>
      </c>
      <c r="C4" s="103"/>
      <c r="F4" s="103" t="s">
        <v>16</v>
      </c>
      <c r="G4" s="103"/>
      <c r="H4" s="103"/>
      <c r="I4" s="18"/>
    </row>
    <row r="5" spans="1:9" ht="14.25" customHeight="1" x14ac:dyDescent="0.25">
      <c r="B5" s="15"/>
      <c r="C5" s="15"/>
      <c r="G5" s="18"/>
      <c r="H5" s="28"/>
      <c r="I5" s="28"/>
    </row>
    <row r="6" spans="1:9" x14ac:dyDescent="0.25">
      <c r="F6" s="18"/>
      <c r="G6" s="18"/>
      <c r="H6" s="18"/>
    </row>
    <row r="7" spans="1:9" ht="21" customHeight="1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ht="15" hidden="1" customHeight="1" x14ac:dyDescent="0.25">
      <c r="B8" s="52" t="s">
        <v>51</v>
      </c>
      <c r="C8" s="52"/>
      <c r="D8" s="52"/>
      <c r="E8" s="52"/>
      <c r="F8" s="52"/>
      <c r="G8" s="52"/>
      <c r="H8" s="52"/>
    </row>
    <row r="9" spans="1:9" ht="15" customHeight="1" x14ac:dyDescent="0.25">
      <c r="B9" s="95" t="s">
        <v>359</v>
      </c>
      <c r="C9" s="95"/>
      <c r="D9" s="95"/>
      <c r="E9" s="95"/>
      <c r="F9" s="95"/>
      <c r="G9" s="95"/>
      <c r="H9" s="95"/>
      <c r="I9" s="18"/>
    </row>
    <row r="10" spans="1:9" ht="48" customHeight="1" x14ac:dyDescent="0.25">
      <c r="B10" s="99" t="s">
        <v>133</v>
      </c>
      <c r="C10" s="99"/>
      <c r="D10" s="99"/>
      <c r="E10" s="99"/>
      <c r="F10" s="99"/>
      <c r="G10" s="99"/>
      <c r="H10" s="99"/>
      <c r="I10" s="16"/>
    </row>
    <row r="12" spans="1:9" s="34" customFormat="1" ht="78.75" x14ac:dyDescent="0.25">
      <c r="A12" s="40"/>
      <c r="B12" s="35" t="s">
        <v>113</v>
      </c>
      <c r="C12" s="35" t="s">
        <v>55</v>
      </c>
      <c r="D12" s="35" t="s">
        <v>56</v>
      </c>
      <c r="E12" s="35" t="s">
        <v>114</v>
      </c>
      <c r="F12" s="35" t="s">
        <v>217</v>
      </c>
      <c r="G12" s="35" t="s">
        <v>213</v>
      </c>
      <c r="H12" s="35" t="s">
        <v>115</v>
      </c>
      <c r="I12" s="40"/>
    </row>
    <row r="13" spans="1:9" x14ac:dyDescent="0.25">
      <c r="A13" s="21"/>
      <c r="B13" s="20">
        <v>1</v>
      </c>
      <c r="C13" s="22" t="s">
        <v>140</v>
      </c>
      <c r="D13" s="31">
        <v>1</v>
      </c>
      <c r="E13" s="31">
        <v>8071</v>
      </c>
      <c r="F13" s="31">
        <f t="shared" ref="F13:F15" si="0">E13*110%</f>
        <v>8878.1</v>
      </c>
      <c r="G13" s="31">
        <f t="shared" ref="G13:G15" si="1">F13*D13</f>
        <v>8878.1</v>
      </c>
      <c r="H13" s="74" t="s">
        <v>266</v>
      </c>
      <c r="I13" s="21"/>
    </row>
    <row r="14" spans="1:9" x14ac:dyDescent="0.25">
      <c r="A14" s="46"/>
      <c r="B14" s="20">
        <v>2</v>
      </c>
      <c r="C14" s="22" t="s">
        <v>80</v>
      </c>
      <c r="D14" s="31">
        <v>1</v>
      </c>
      <c r="E14" s="31">
        <v>7667</v>
      </c>
      <c r="F14" s="31">
        <f t="shared" si="0"/>
        <v>8433.7000000000007</v>
      </c>
      <c r="G14" s="31">
        <f t="shared" si="1"/>
        <v>8433.7000000000007</v>
      </c>
      <c r="H14" s="74" t="s">
        <v>167</v>
      </c>
      <c r="I14" s="24"/>
    </row>
    <row r="15" spans="1:9" ht="31.5" x14ac:dyDescent="0.25">
      <c r="A15" s="46"/>
      <c r="B15" s="20">
        <v>3</v>
      </c>
      <c r="C15" s="22" t="s">
        <v>81</v>
      </c>
      <c r="D15" s="85">
        <v>0.5</v>
      </c>
      <c r="E15" s="31">
        <v>7667</v>
      </c>
      <c r="F15" s="31">
        <f t="shared" si="0"/>
        <v>8433.7000000000007</v>
      </c>
      <c r="G15" s="31">
        <f t="shared" si="1"/>
        <v>4216.8500000000004</v>
      </c>
      <c r="H15" s="74" t="s">
        <v>167</v>
      </c>
      <c r="I15" s="24"/>
    </row>
    <row r="16" spans="1:9" x14ac:dyDescent="0.25">
      <c r="A16" s="21"/>
      <c r="B16" s="20">
        <v>4</v>
      </c>
      <c r="C16" s="22" t="s">
        <v>141</v>
      </c>
      <c r="D16" s="85">
        <v>0.5</v>
      </c>
      <c r="E16" s="31">
        <v>6133</v>
      </c>
      <c r="F16" s="31">
        <f>E16*110%</f>
        <v>6746.3</v>
      </c>
      <c r="G16" s="31">
        <f>F16*D16</f>
        <v>3373.15</v>
      </c>
      <c r="H16" s="74" t="s">
        <v>168</v>
      </c>
      <c r="I16" s="32"/>
    </row>
    <row r="17" spans="1:9" x14ac:dyDescent="0.25">
      <c r="A17" s="46"/>
      <c r="B17" s="20">
        <v>5</v>
      </c>
      <c r="C17" s="22" t="s">
        <v>58</v>
      </c>
      <c r="D17" s="85">
        <v>0.5</v>
      </c>
      <c r="E17" s="31">
        <v>7001</v>
      </c>
      <c r="F17" s="31">
        <f>E17*110%</f>
        <v>7701.1</v>
      </c>
      <c r="G17" s="31">
        <f>F17*D17</f>
        <v>3850.55</v>
      </c>
      <c r="H17" s="74" t="s">
        <v>169</v>
      </c>
      <c r="I17" s="24"/>
    </row>
    <row r="18" spans="1:9" x14ac:dyDescent="0.25">
      <c r="A18" s="46"/>
      <c r="B18" s="20">
        <v>6</v>
      </c>
      <c r="C18" s="22" t="s">
        <v>6</v>
      </c>
      <c r="D18" s="23">
        <v>0.75</v>
      </c>
      <c r="E18" s="31">
        <v>7001</v>
      </c>
      <c r="F18" s="31">
        <f>E18*110%</f>
        <v>7701.1</v>
      </c>
      <c r="G18" s="31">
        <f>F18*D18</f>
        <v>5775.8250000000007</v>
      </c>
      <c r="H18" s="74" t="s">
        <v>169</v>
      </c>
      <c r="I18" s="24"/>
    </row>
    <row r="19" spans="1:9" x14ac:dyDescent="0.25">
      <c r="A19" s="21"/>
      <c r="B19" s="20">
        <v>7</v>
      </c>
      <c r="C19" s="22" t="s">
        <v>280</v>
      </c>
      <c r="D19" s="85">
        <v>1.5</v>
      </c>
      <c r="E19" s="31">
        <v>7001</v>
      </c>
      <c r="F19" s="31">
        <f t="shared" ref="F19:F20" si="2">E19*110%</f>
        <v>7701.1</v>
      </c>
      <c r="G19" s="31">
        <f t="shared" ref="G19:G20" si="3">F19*D19</f>
        <v>11551.650000000001</v>
      </c>
      <c r="H19" s="74" t="s">
        <v>169</v>
      </c>
      <c r="I19" s="32"/>
    </row>
    <row r="20" spans="1:9" x14ac:dyDescent="0.25">
      <c r="A20" s="46"/>
      <c r="B20" s="20">
        <v>8</v>
      </c>
      <c r="C20" s="22" t="s">
        <v>149</v>
      </c>
      <c r="D20" s="23">
        <v>0.25</v>
      </c>
      <c r="E20" s="31">
        <v>6133</v>
      </c>
      <c r="F20" s="31">
        <f t="shared" si="2"/>
        <v>6746.3</v>
      </c>
      <c r="G20" s="31">
        <f t="shared" si="3"/>
        <v>1686.575</v>
      </c>
      <c r="H20" s="74" t="s">
        <v>168</v>
      </c>
      <c r="I20" s="24"/>
    </row>
    <row r="21" spans="1:9" x14ac:dyDescent="0.25">
      <c r="A21" s="46"/>
      <c r="B21" s="20">
        <v>9</v>
      </c>
      <c r="C21" s="22" t="s">
        <v>183</v>
      </c>
      <c r="D21" s="85">
        <v>0.5</v>
      </c>
      <c r="E21" s="31">
        <v>7001</v>
      </c>
      <c r="F21" s="31">
        <f>E21*110%</f>
        <v>7701.1</v>
      </c>
      <c r="G21" s="31">
        <f>F21*D21</f>
        <v>3850.55</v>
      </c>
      <c r="H21" s="74" t="s">
        <v>169</v>
      </c>
      <c r="I21" s="24"/>
    </row>
    <row r="22" spans="1:9" x14ac:dyDescent="0.25">
      <c r="A22" s="46"/>
      <c r="B22" s="20">
        <v>10</v>
      </c>
      <c r="C22" s="22" t="s">
        <v>145</v>
      </c>
      <c r="D22" s="31">
        <v>1</v>
      </c>
      <c r="E22" s="31">
        <v>5005</v>
      </c>
      <c r="F22" s="31"/>
      <c r="G22" s="31">
        <f t="shared" ref="G22:G25" si="4">D22*E22</f>
        <v>5005</v>
      </c>
      <c r="H22" s="74" t="s">
        <v>172</v>
      </c>
      <c r="I22" s="24"/>
    </row>
    <row r="23" spans="1:9" x14ac:dyDescent="0.25">
      <c r="A23" s="46"/>
      <c r="B23" s="20">
        <v>11</v>
      </c>
      <c r="C23" s="22" t="s">
        <v>146</v>
      </c>
      <c r="D23" s="31">
        <v>2</v>
      </c>
      <c r="E23" s="31">
        <v>4195</v>
      </c>
      <c r="F23" s="31"/>
      <c r="G23" s="31">
        <f t="shared" si="4"/>
        <v>8390</v>
      </c>
      <c r="H23" s="74" t="s">
        <v>173</v>
      </c>
      <c r="I23" s="24"/>
    </row>
    <row r="24" spans="1:9" x14ac:dyDescent="0.25">
      <c r="A24" s="46"/>
      <c r="B24" s="20">
        <v>12</v>
      </c>
      <c r="C24" s="22" t="s">
        <v>194</v>
      </c>
      <c r="D24" s="31">
        <v>2</v>
      </c>
      <c r="E24" s="31">
        <v>2893</v>
      </c>
      <c r="F24" s="31"/>
      <c r="G24" s="31">
        <f t="shared" si="4"/>
        <v>5786</v>
      </c>
      <c r="H24" s="74" t="s">
        <v>164</v>
      </c>
      <c r="I24" s="24"/>
    </row>
    <row r="25" spans="1:9" x14ac:dyDescent="0.25">
      <c r="A25" s="46"/>
      <c r="B25" s="20">
        <v>13</v>
      </c>
      <c r="C25" s="22" t="s">
        <v>147</v>
      </c>
      <c r="D25" s="31">
        <v>3</v>
      </c>
      <c r="E25" s="31">
        <v>2893</v>
      </c>
      <c r="F25" s="31"/>
      <c r="G25" s="31">
        <f t="shared" si="4"/>
        <v>8679</v>
      </c>
      <c r="H25" s="74" t="s">
        <v>164</v>
      </c>
      <c r="I25" s="24"/>
    </row>
    <row r="26" spans="1:9" x14ac:dyDescent="0.25">
      <c r="A26" s="46"/>
      <c r="B26" s="20">
        <v>14</v>
      </c>
      <c r="C26" s="22" t="s">
        <v>142</v>
      </c>
      <c r="D26" s="31">
        <v>1</v>
      </c>
      <c r="E26" s="31">
        <v>4745</v>
      </c>
      <c r="F26" s="72"/>
      <c r="G26" s="31">
        <f t="shared" ref="G26:G28" si="5">D26*E26</f>
        <v>4745</v>
      </c>
      <c r="H26" s="74" t="s">
        <v>174</v>
      </c>
      <c r="I26" s="24"/>
    </row>
    <row r="27" spans="1:9" x14ac:dyDescent="0.25">
      <c r="A27" s="46"/>
      <c r="B27" s="20">
        <v>15</v>
      </c>
      <c r="C27" s="22" t="s">
        <v>178</v>
      </c>
      <c r="D27" s="85">
        <v>0.5</v>
      </c>
      <c r="E27" s="31">
        <v>3934</v>
      </c>
      <c r="F27" s="31"/>
      <c r="G27" s="31">
        <f t="shared" si="5"/>
        <v>1967</v>
      </c>
      <c r="H27" s="74" t="s">
        <v>175</v>
      </c>
      <c r="I27" s="24"/>
    </row>
    <row r="28" spans="1:9" x14ac:dyDescent="0.25">
      <c r="A28" s="46"/>
      <c r="B28" s="20">
        <v>16</v>
      </c>
      <c r="C28" s="22" t="s">
        <v>181</v>
      </c>
      <c r="D28" s="31">
        <v>1</v>
      </c>
      <c r="E28" s="31">
        <v>6133</v>
      </c>
      <c r="F28" s="31"/>
      <c r="G28" s="31">
        <f t="shared" si="5"/>
        <v>6133</v>
      </c>
      <c r="H28" s="74" t="s">
        <v>170</v>
      </c>
      <c r="I28" s="24"/>
    </row>
    <row r="29" spans="1:9" x14ac:dyDescent="0.25">
      <c r="A29" s="46"/>
      <c r="B29" s="20">
        <v>17</v>
      </c>
      <c r="C29" s="22" t="s">
        <v>197</v>
      </c>
      <c r="D29" s="31">
        <v>1</v>
      </c>
      <c r="E29" s="31">
        <v>4195</v>
      </c>
      <c r="F29" s="31"/>
      <c r="G29" s="31">
        <f>E29*D29</f>
        <v>4195</v>
      </c>
      <c r="H29" s="74" t="s">
        <v>176</v>
      </c>
      <c r="I29" s="24"/>
    </row>
    <row r="30" spans="1:9" s="34" customFormat="1" x14ac:dyDescent="0.25">
      <c r="A30" s="53"/>
      <c r="B30" s="100" t="s">
        <v>8</v>
      </c>
      <c r="C30" s="101"/>
      <c r="D30" s="65">
        <f>SUM(D13:D29)</f>
        <v>18</v>
      </c>
      <c r="E30" s="65">
        <f t="shared" ref="E30:G30" si="6">SUM(E13:E29)</f>
        <v>97668</v>
      </c>
      <c r="F30" s="65"/>
      <c r="G30" s="65">
        <f t="shared" si="6"/>
        <v>96516.950000000012</v>
      </c>
      <c r="H30" s="75"/>
      <c r="I30" s="42"/>
    </row>
    <row r="31" spans="1:9" s="34" customFormat="1" x14ac:dyDescent="0.25">
      <c r="A31" s="53"/>
      <c r="B31" s="53"/>
      <c r="C31" s="53"/>
      <c r="D31" s="56"/>
      <c r="E31" s="56"/>
      <c r="F31" s="56"/>
      <c r="G31" s="56"/>
      <c r="H31" s="56"/>
      <c r="I31" s="42"/>
    </row>
    <row r="32" spans="1:9" s="25" customFormat="1" x14ac:dyDescent="0.25">
      <c r="B32" s="33"/>
      <c r="C32" s="33"/>
      <c r="D32" s="33"/>
      <c r="E32" s="33"/>
      <c r="F32" s="33"/>
      <c r="G32" s="33"/>
      <c r="H32" s="33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x14ac:dyDescent="0.25">
      <c r="A35" s="25"/>
      <c r="B35" s="25"/>
      <c r="C35" s="25"/>
      <c r="D35" s="25"/>
      <c r="E35" s="25"/>
      <c r="F35" s="25"/>
      <c r="G35" s="25"/>
      <c r="H35" s="25"/>
      <c r="I35" s="25"/>
    </row>
    <row r="36" spans="1:9" x14ac:dyDescent="0.25">
      <c r="A36" s="18"/>
      <c r="B36" s="18"/>
      <c r="C36" s="18"/>
      <c r="D36" s="18"/>
      <c r="E36" s="18"/>
    </row>
    <row r="37" spans="1:9" x14ac:dyDescent="0.25">
      <c r="A37" s="18"/>
      <c r="B37" s="18"/>
      <c r="C37" s="18"/>
      <c r="D37" s="18"/>
      <c r="E37" s="18"/>
    </row>
  </sheetData>
  <mergeCells count="9">
    <mergeCell ref="B30:C30"/>
    <mergeCell ref="F3:H3"/>
    <mergeCell ref="F2:H2"/>
    <mergeCell ref="F4:H4"/>
    <mergeCell ref="B3:C3"/>
    <mergeCell ref="B4:C4"/>
    <mergeCell ref="B10:H10"/>
    <mergeCell ref="B9:H9"/>
    <mergeCell ref="B7:H7"/>
  </mergeCells>
  <pageMargins left="0.25" right="0.25" top="0.75" bottom="0.75" header="0.3" footer="0.3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"/>
  <sheetViews>
    <sheetView workbookViewId="0">
      <selection activeCell="F2" sqref="F2:H2"/>
    </sheetView>
  </sheetViews>
  <sheetFormatPr defaultRowHeight="15.75" x14ac:dyDescent="0.25"/>
  <cols>
    <col min="1" max="1" width="4.42578125" style="14" customWidth="1"/>
    <col min="2" max="2" width="8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0.28515625" style="14" customWidth="1"/>
    <col min="10" max="10" width="13.28515625" style="14" customWidth="1"/>
    <col min="11" max="16384" width="9.140625" style="14"/>
  </cols>
  <sheetData>
    <row r="1" spans="1:10" x14ac:dyDescent="0.25">
      <c r="F1" s="16"/>
      <c r="G1" s="16"/>
      <c r="H1" s="16"/>
      <c r="I1" s="16"/>
    </row>
    <row r="2" spans="1:10" ht="20.25" customHeight="1" x14ac:dyDescent="0.25">
      <c r="A2" s="18"/>
      <c r="B2" s="18"/>
      <c r="C2" s="18"/>
      <c r="F2" s="104"/>
      <c r="G2" s="104"/>
      <c r="H2" s="104"/>
      <c r="I2" s="16"/>
    </row>
    <row r="3" spans="1:10" x14ac:dyDescent="0.25">
      <c r="A3" s="18"/>
      <c r="B3" s="98"/>
      <c r="C3" s="98"/>
      <c r="F3" s="98"/>
      <c r="G3" s="98"/>
      <c r="H3" s="98"/>
      <c r="I3" s="16"/>
    </row>
    <row r="4" spans="1:10" ht="19.5" customHeight="1" x14ac:dyDescent="0.25">
      <c r="B4" s="98"/>
      <c r="C4" s="98"/>
      <c r="F4" s="98"/>
      <c r="G4" s="98"/>
      <c r="H4" s="98"/>
      <c r="I4" s="18"/>
    </row>
    <row r="5" spans="1:10" x14ac:dyDescent="0.25">
      <c r="A5" s="98"/>
      <c r="B5" s="98"/>
      <c r="C5" s="98"/>
      <c r="D5" s="98"/>
      <c r="E5" s="98"/>
      <c r="F5" s="98"/>
      <c r="G5" s="98"/>
      <c r="H5" s="98"/>
      <c r="I5" s="18"/>
    </row>
    <row r="6" spans="1:10" x14ac:dyDescent="0.25">
      <c r="A6" s="15"/>
      <c r="B6" s="15"/>
      <c r="C6" s="15"/>
      <c r="D6" s="15"/>
      <c r="E6" s="15"/>
      <c r="F6" s="15"/>
      <c r="G6" s="15"/>
      <c r="H6" s="15"/>
      <c r="I6" s="18"/>
    </row>
    <row r="7" spans="1:10" x14ac:dyDescent="0.25">
      <c r="A7" s="98"/>
      <c r="B7" s="98"/>
      <c r="C7" s="98"/>
      <c r="D7" s="98"/>
      <c r="E7" s="98"/>
      <c r="F7" s="98"/>
      <c r="G7" s="98"/>
      <c r="H7" s="98"/>
      <c r="I7" s="18"/>
    </row>
    <row r="8" spans="1:10" x14ac:dyDescent="0.25">
      <c r="A8" s="98"/>
      <c r="B8" s="98"/>
      <c r="C8" s="98"/>
      <c r="D8" s="98"/>
      <c r="E8" s="98"/>
      <c r="F8" s="98"/>
      <c r="G8" s="98"/>
      <c r="H8" s="98"/>
    </row>
    <row r="9" spans="1:10" ht="32.25" customHeight="1" x14ac:dyDescent="0.25">
      <c r="B9" s="99" t="s">
        <v>132</v>
      </c>
      <c r="C9" s="99"/>
      <c r="D9" s="99"/>
      <c r="E9" s="99"/>
      <c r="F9" s="99"/>
      <c r="G9" s="99"/>
      <c r="H9" s="99"/>
      <c r="I9" s="16"/>
      <c r="J9" s="16"/>
    </row>
    <row r="11" spans="1:10" s="34" customFormat="1" ht="78.75" x14ac:dyDescent="0.25">
      <c r="A11" s="40"/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215</v>
      </c>
      <c r="G11" s="35" t="s">
        <v>213</v>
      </c>
      <c r="H11" s="35" t="s">
        <v>115</v>
      </c>
      <c r="I11" s="40"/>
      <c r="J11" s="40"/>
    </row>
    <row r="12" spans="1:10" x14ac:dyDescent="0.25">
      <c r="A12" s="21"/>
      <c r="B12" s="20">
        <v>1</v>
      </c>
      <c r="C12" s="22" t="s">
        <v>281</v>
      </c>
      <c r="D12" s="31">
        <v>1</v>
      </c>
      <c r="E12" s="31">
        <v>7464</v>
      </c>
      <c r="F12" s="31">
        <f t="shared" ref="F12:F14" si="0">E12*110%</f>
        <v>8210.4000000000015</v>
      </c>
      <c r="G12" s="31">
        <f t="shared" ref="G12:G14" si="1">F12*D12</f>
        <v>8210.4000000000015</v>
      </c>
      <c r="H12" s="74">
        <v>15</v>
      </c>
      <c r="I12" s="21"/>
      <c r="J12" s="21"/>
    </row>
    <row r="13" spans="1:10" ht="31.5" x14ac:dyDescent="0.25">
      <c r="A13" s="46"/>
      <c r="B13" s="20">
        <v>2</v>
      </c>
      <c r="C13" s="22" t="s">
        <v>82</v>
      </c>
      <c r="D13" s="85">
        <v>0.5</v>
      </c>
      <c r="E13" s="31">
        <v>7091</v>
      </c>
      <c r="F13" s="31">
        <f t="shared" si="0"/>
        <v>7800.1</v>
      </c>
      <c r="G13" s="31">
        <f t="shared" si="1"/>
        <v>3900.05</v>
      </c>
      <c r="H13" s="74" t="s">
        <v>167</v>
      </c>
      <c r="I13" s="50"/>
      <c r="J13" s="24"/>
    </row>
    <row r="14" spans="1:10" x14ac:dyDescent="0.25">
      <c r="A14" s="21"/>
      <c r="B14" s="20">
        <v>3</v>
      </c>
      <c r="C14" s="22" t="s">
        <v>141</v>
      </c>
      <c r="D14" s="85">
        <v>0.5</v>
      </c>
      <c r="E14" s="31">
        <v>6133</v>
      </c>
      <c r="F14" s="31">
        <f t="shared" si="0"/>
        <v>6746.3</v>
      </c>
      <c r="G14" s="31">
        <f t="shared" si="1"/>
        <v>3373.15</v>
      </c>
      <c r="H14" s="74" t="s">
        <v>168</v>
      </c>
      <c r="I14" s="55"/>
      <c r="J14" s="32"/>
    </row>
    <row r="15" spans="1:10" x14ac:dyDescent="0.25">
      <c r="A15" s="46"/>
      <c r="B15" s="20">
        <v>4</v>
      </c>
      <c r="C15" s="22" t="s">
        <v>6</v>
      </c>
      <c r="D15" s="23">
        <v>0.25</v>
      </c>
      <c r="E15" s="31">
        <v>7001</v>
      </c>
      <c r="F15" s="31">
        <f>E15*110%</f>
        <v>7701.1</v>
      </c>
      <c r="G15" s="31">
        <f>F15*D15</f>
        <v>1925.2750000000001</v>
      </c>
      <c r="H15" s="74" t="s">
        <v>169</v>
      </c>
      <c r="I15" s="50"/>
      <c r="J15" s="24"/>
    </row>
    <row r="16" spans="1:10" x14ac:dyDescent="0.25">
      <c r="A16" s="46"/>
      <c r="B16" s="20">
        <v>5</v>
      </c>
      <c r="C16" s="22" t="s">
        <v>58</v>
      </c>
      <c r="D16" s="23">
        <v>0.25</v>
      </c>
      <c r="E16" s="31">
        <v>7001</v>
      </c>
      <c r="F16" s="31">
        <f>E16*110%</f>
        <v>7701.1</v>
      </c>
      <c r="G16" s="31">
        <f>F16*D16</f>
        <v>1925.2750000000001</v>
      </c>
      <c r="H16" s="74" t="s">
        <v>169</v>
      </c>
      <c r="I16" s="50"/>
      <c r="J16" s="24"/>
    </row>
    <row r="17" spans="1:10" x14ac:dyDescent="0.25">
      <c r="A17" s="21"/>
      <c r="B17" s="20">
        <v>6</v>
      </c>
      <c r="C17" s="22" t="s">
        <v>142</v>
      </c>
      <c r="D17" s="85">
        <v>0.5</v>
      </c>
      <c r="E17" s="31">
        <v>4745</v>
      </c>
      <c r="F17" s="31"/>
      <c r="G17" s="31">
        <f t="shared" ref="G17" si="2">D17*E17</f>
        <v>2372.5</v>
      </c>
      <c r="H17" s="74" t="s">
        <v>174</v>
      </c>
      <c r="I17" s="55"/>
      <c r="J17" s="32"/>
    </row>
    <row r="18" spans="1:10" ht="30" customHeight="1" x14ac:dyDescent="0.25">
      <c r="A18" s="46"/>
      <c r="B18" s="20">
        <v>7</v>
      </c>
      <c r="C18" s="22" t="s">
        <v>180</v>
      </c>
      <c r="D18" s="85">
        <v>0.5</v>
      </c>
      <c r="E18" s="31">
        <v>3934</v>
      </c>
      <c r="F18" s="31"/>
      <c r="G18" s="31">
        <f t="shared" ref="G18:G23" si="3">D18*E18</f>
        <v>1967</v>
      </c>
      <c r="H18" s="74" t="s">
        <v>171</v>
      </c>
      <c r="I18" s="50"/>
      <c r="J18" s="24"/>
    </row>
    <row r="19" spans="1:10" x14ac:dyDescent="0.25">
      <c r="A19" s="46"/>
      <c r="B19" s="20">
        <v>8</v>
      </c>
      <c r="C19" s="22" t="s">
        <v>145</v>
      </c>
      <c r="D19" s="85">
        <v>0.5</v>
      </c>
      <c r="E19" s="31">
        <v>5005</v>
      </c>
      <c r="F19" s="31"/>
      <c r="G19" s="31">
        <f t="shared" si="3"/>
        <v>2502.5</v>
      </c>
      <c r="H19" s="74" t="s">
        <v>172</v>
      </c>
      <c r="I19" s="50"/>
      <c r="J19" s="24"/>
    </row>
    <row r="20" spans="1:10" x14ac:dyDescent="0.25">
      <c r="A20" s="46"/>
      <c r="B20" s="20">
        <v>9</v>
      </c>
      <c r="C20" s="22" t="s">
        <v>146</v>
      </c>
      <c r="D20" s="31">
        <v>1</v>
      </c>
      <c r="E20" s="31">
        <v>4195</v>
      </c>
      <c r="F20" s="31"/>
      <c r="G20" s="31">
        <f t="shared" si="3"/>
        <v>4195</v>
      </c>
      <c r="H20" s="74" t="s">
        <v>173</v>
      </c>
      <c r="I20" s="50"/>
      <c r="J20" s="24"/>
    </row>
    <row r="21" spans="1:10" x14ac:dyDescent="0.25">
      <c r="A21" s="46"/>
      <c r="B21" s="20">
        <v>10</v>
      </c>
      <c r="C21" s="22" t="s">
        <v>194</v>
      </c>
      <c r="D21" s="85">
        <v>1.5</v>
      </c>
      <c r="E21" s="31">
        <v>2893</v>
      </c>
      <c r="F21" s="31"/>
      <c r="G21" s="31">
        <f t="shared" si="3"/>
        <v>4339.5</v>
      </c>
      <c r="H21" s="74" t="s">
        <v>164</v>
      </c>
      <c r="I21" s="50"/>
      <c r="J21" s="24"/>
    </row>
    <row r="22" spans="1:10" x14ac:dyDescent="0.25">
      <c r="A22" s="46"/>
      <c r="B22" s="20">
        <v>11</v>
      </c>
      <c r="C22" s="22" t="s">
        <v>147</v>
      </c>
      <c r="D22" s="31">
        <v>2</v>
      </c>
      <c r="E22" s="31">
        <v>2893</v>
      </c>
      <c r="F22" s="31"/>
      <c r="G22" s="31">
        <f t="shared" si="3"/>
        <v>5786</v>
      </c>
      <c r="H22" s="74" t="s">
        <v>164</v>
      </c>
      <c r="I22" s="50"/>
      <c r="J22" s="24"/>
    </row>
    <row r="23" spans="1:10" x14ac:dyDescent="0.25">
      <c r="A23" s="46"/>
      <c r="B23" s="20">
        <v>12</v>
      </c>
      <c r="C23" s="22" t="s">
        <v>181</v>
      </c>
      <c r="D23" s="85">
        <v>0.5</v>
      </c>
      <c r="E23" s="31">
        <v>6133</v>
      </c>
      <c r="F23" s="31"/>
      <c r="G23" s="31">
        <f t="shared" si="3"/>
        <v>3066.5</v>
      </c>
      <c r="H23" s="74" t="s">
        <v>170</v>
      </c>
      <c r="I23" s="50"/>
      <c r="J23" s="24"/>
    </row>
    <row r="24" spans="1:10" s="34" customFormat="1" x14ac:dyDescent="0.25">
      <c r="A24" s="53"/>
      <c r="B24" s="100" t="s">
        <v>8</v>
      </c>
      <c r="C24" s="101"/>
      <c r="D24" s="65">
        <f>SUM(D12:D23)</f>
        <v>9</v>
      </c>
      <c r="E24" s="65">
        <f t="shared" ref="E24:G24" si="4">SUM(E12:E23)</f>
        <v>64488</v>
      </c>
      <c r="F24" s="65"/>
      <c r="G24" s="65">
        <f t="shared" si="4"/>
        <v>43563.15</v>
      </c>
      <c r="H24" s="75"/>
      <c r="I24" s="56"/>
      <c r="J24" s="42"/>
    </row>
    <row r="25" spans="1:10" s="25" customFormat="1" ht="15.75" customHeight="1" x14ac:dyDescent="0.25">
      <c r="A25" s="21"/>
      <c r="B25" s="21"/>
      <c r="C25" s="55"/>
      <c r="D25" s="55"/>
      <c r="E25" s="55"/>
      <c r="F25" s="55"/>
      <c r="G25" s="55"/>
      <c r="H25" s="55"/>
      <c r="I25" s="55"/>
      <c r="J25" s="32"/>
    </row>
    <row r="26" spans="1:10" s="25" customFormat="1" ht="34.5" customHeight="1" x14ac:dyDescent="0.25">
      <c r="B26" s="102" t="s">
        <v>9</v>
      </c>
      <c r="C26" s="102"/>
      <c r="D26" s="102"/>
      <c r="E26" s="97" t="s">
        <v>37</v>
      </c>
      <c r="F26" s="97"/>
      <c r="G26" s="97"/>
      <c r="H26" s="97"/>
      <c r="I26" s="33"/>
    </row>
    <row r="27" spans="1:10" s="25" customFormat="1" ht="33" customHeight="1" x14ac:dyDescent="0.25">
      <c r="B27" s="102" t="s">
        <v>10</v>
      </c>
      <c r="C27" s="102"/>
      <c r="D27" s="102"/>
      <c r="E27" s="97" t="s">
        <v>18</v>
      </c>
      <c r="F27" s="97"/>
      <c r="G27" s="97"/>
      <c r="H27" s="97"/>
      <c r="I27" s="33"/>
    </row>
    <row r="28" spans="1:10" s="25" customFormat="1" ht="37.5" customHeight="1" x14ac:dyDescent="0.25">
      <c r="B28" s="102" t="s">
        <v>11</v>
      </c>
      <c r="C28" s="102"/>
      <c r="D28" s="102"/>
      <c r="E28" s="97"/>
      <c r="F28" s="97"/>
      <c r="G28" s="97"/>
      <c r="H28" s="97"/>
      <c r="I28" s="33"/>
    </row>
    <row r="29" spans="1:10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</row>
    <row r="30" spans="1:10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</row>
    <row r="31" spans="1:10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</row>
    <row r="32" spans="1:10" x14ac:dyDescent="0.25">
      <c r="A32" s="18"/>
      <c r="B32" s="18"/>
      <c r="C32" s="18"/>
      <c r="D32" s="18"/>
      <c r="E32" s="18"/>
    </row>
    <row r="33" spans="1:5" x14ac:dyDescent="0.25">
      <c r="A33" s="18"/>
      <c r="B33" s="18"/>
      <c r="C33" s="18"/>
      <c r="D33" s="18"/>
      <c r="E33" s="18"/>
    </row>
  </sheetData>
  <mergeCells count="16">
    <mergeCell ref="F2:H2"/>
    <mergeCell ref="A8:H8"/>
    <mergeCell ref="A5:H5"/>
    <mergeCell ref="A7:H7"/>
    <mergeCell ref="B3:C3"/>
    <mergeCell ref="B4:C4"/>
    <mergeCell ref="F3:H3"/>
    <mergeCell ref="F4:H4"/>
    <mergeCell ref="B9:H9"/>
    <mergeCell ref="B26:D26"/>
    <mergeCell ref="B27:D27"/>
    <mergeCell ref="B28:D28"/>
    <mergeCell ref="E26:H26"/>
    <mergeCell ref="E27:H27"/>
    <mergeCell ref="E28:H28"/>
    <mergeCell ref="B24:C24"/>
  </mergeCells>
  <pageMargins left="0.25" right="0.25" top="0.75" bottom="0.75" header="0.3" footer="0.3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7"/>
  <sheetViews>
    <sheetView workbookViewId="0">
      <selection activeCell="B8" sqref="B8:H8"/>
    </sheetView>
  </sheetViews>
  <sheetFormatPr defaultRowHeight="15.75" x14ac:dyDescent="0.25"/>
  <cols>
    <col min="1" max="1" width="4.42578125" style="14" customWidth="1"/>
    <col min="2" max="2" width="8" style="19" customWidth="1"/>
    <col min="3" max="3" width="44.7109375" style="14" customWidth="1"/>
    <col min="4" max="5" width="13.7109375" style="14" customWidth="1"/>
    <col min="6" max="6" width="15.140625" style="14" customWidth="1"/>
    <col min="7" max="8" width="13.7109375" style="14" customWidth="1"/>
    <col min="9" max="9" width="15.7109375" style="14" customWidth="1"/>
    <col min="10" max="16384" width="9.140625" style="14"/>
  </cols>
  <sheetData>
    <row r="1" spans="1:9" ht="16.5" customHeight="1" x14ac:dyDescent="0.25">
      <c r="B1" s="15"/>
      <c r="C1" s="15"/>
      <c r="H1" s="16"/>
      <c r="I1" s="16"/>
    </row>
    <row r="2" spans="1:9" x14ac:dyDescent="0.25">
      <c r="B2" s="15"/>
      <c r="C2" s="15"/>
      <c r="F2" s="104" t="s">
        <v>358</v>
      </c>
      <c r="G2" s="104"/>
      <c r="H2" s="104"/>
      <c r="I2" s="16"/>
    </row>
    <row r="3" spans="1:9" ht="84" customHeight="1" x14ac:dyDescent="0.25">
      <c r="B3" s="105" t="s">
        <v>334</v>
      </c>
      <c r="C3" s="105"/>
      <c r="D3" s="17"/>
      <c r="E3" s="104" t="s">
        <v>299</v>
      </c>
      <c r="F3" s="104"/>
      <c r="G3" s="104"/>
      <c r="H3" s="104"/>
      <c r="I3" s="16"/>
    </row>
    <row r="4" spans="1:9" ht="19.5" customHeight="1" x14ac:dyDescent="0.25">
      <c r="B4" s="98" t="s">
        <v>122</v>
      </c>
      <c r="C4" s="98"/>
      <c r="F4" s="103" t="s">
        <v>16</v>
      </c>
      <c r="G4" s="103"/>
      <c r="H4" s="103"/>
      <c r="I4" s="18"/>
    </row>
    <row r="5" spans="1:9" ht="14.25" customHeight="1" x14ac:dyDescent="0.25">
      <c r="B5" s="14"/>
      <c r="C5" s="15"/>
      <c r="G5" s="18"/>
      <c r="H5" s="18"/>
      <c r="I5" s="18"/>
    </row>
    <row r="6" spans="1:9" x14ac:dyDescent="0.25">
      <c r="B6" s="14"/>
      <c r="F6" s="18"/>
      <c r="G6" s="18"/>
      <c r="H6" s="18"/>
    </row>
    <row r="7" spans="1:9" x14ac:dyDescent="0.25">
      <c r="B7" s="95" t="s">
        <v>52</v>
      </c>
      <c r="C7" s="95"/>
      <c r="D7" s="95"/>
      <c r="E7" s="95"/>
      <c r="F7" s="95"/>
      <c r="G7" s="95"/>
      <c r="H7" s="95"/>
      <c r="I7" s="18"/>
    </row>
    <row r="8" spans="1:9" ht="15" customHeight="1" x14ac:dyDescent="0.25">
      <c r="B8" s="95" t="s">
        <v>359</v>
      </c>
      <c r="C8" s="95"/>
      <c r="D8" s="95"/>
      <c r="E8" s="95"/>
      <c r="F8" s="95"/>
      <c r="G8" s="95"/>
      <c r="H8" s="95"/>
      <c r="I8" s="18"/>
    </row>
    <row r="9" spans="1:9" ht="46.5" customHeight="1" x14ac:dyDescent="0.25">
      <c r="B9" s="99" t="s">
        <v>63</v>
      </c>
      <c r="C9" s="99"/>
      <c r="D9" s="99"/>
      <c r="E9" s="99"/>
      <c r="F9" s="99"/>
      <c r="G9" s="99"/>
      <c r="H9" s="99"/>
      <c r="I9" s="16"/>
    </row>
    <row r="11" spans="1:9" ht="78.75" x14ac:dyDescent="0.25">
      <c r="A11" s="21"/>
      <c r="B11" s="35" t="s">
        <v>113</v>
      </c>
      <c r="C11" s="35" t="s">
        <v>55</v>
      </c>
      <c r="D11" s="35" t="s">
        <v>56</v>
      </c>
      <c r="E11" s="35" t="s">
        <v>114</v>
      </c>
      <c r="F11" s="35" t="s">
        <v>218</v>
      </c>
      <c r="G11" s="35" t="s">
        <v>213</v>
      </c>
      <c r="H11" s="35" t="s">
        <v>115</v>
      </c>
      <c r="I11" s="21"/>
    </row>
    <row r="12" spans="1:9" x14ac:dyDescent="0.25">
      <c r="A12" s="54"/>
      <c r="B12" s="20">
        <v>1</v>
      </c>
      <c r="C12" s="22" t="s">
        <v>140</v>
      </c>
      <c r="D12" s="31">
        <v>1</v>
      </c>
      <c r="E12" s="31">
        <v>7464</v>
      </c>
      <c r="F12" s="31">
        <f t="shared" ref="F12:F15" si="0">E12*110%</f>
        <v>8210.4000000000015</v>
      </c>
      <c r="G12" s="31">
        <f t="shared" ref="G12:G15" si="1">F12*D12</f>
        <v>8210.4000000000015</v>
      </c>
      <c r="H12" s="74" t="s">
        <v>166</v>
      </c>
      <c r="I12" s="24"/>
    </row>
    <row r="13" spans="1:9" x14ac:dyDescent="0.25">
      <c r="A13" s="54"/>
      <c r="B13" s="20">
        <v>2</v>
      </c>
      <c r="C13" s="22" t="s">
        <v>80</v>
      </c>
      <c r="D13" s="85">
        <v>0.5</v>
      </c>
      <c r="E13" s="31">
        <v>7091</v>
      </c>
      <c r="F13" s="31">
        <f t="shared" si="0"/>
        <v>7800.1</v>
      </c>
      <c r="G13" s="31">
        <f t="shared" si="1"/>
        <v>3900.05</v>
      </c>
      <c r="H13" s="74" t="s">
        <v>167</v>
      </c>
      <c r="I13" s="32"/>
    </row>
    <row r="14" spans="1:9" ht="31.5" x14ac:dyDescent="0.25">
      <c r="A14" s="54"/>
      <c r="B14" s="20">
        <v>3</v>
      </c>
      <c r="C14" s="22" t="s">
        <v>81</v>
      </c>
      <c r="D14" s="85">
        <v>0.5</v>
      </c>
      <c r="E14" s="31">
        <v>7091</v>
      </c>
      <c r="F14" s="31">
        <f t="shared" si="0"/>
        <v>7800.1</v>
      </c>
      <c r="G14" s="31">
        <f t="shared" si="1"/>
        <v>3900.05</v>
      </c>
      <c r="H14" s="74" t="s">
        <v>167</v>
      </c>
      <c r="I14" s="32"/>
    </row>
    <row r="15" spans="1:9" x14ac:dyDescent="0.25">
      <c r="A15" s="54"/>
      <c r="B15" s="20">
        <v>4</v>
      </c>
      <c r="C15" s="22" t="s">
        <v>141</v>
      </c>
      <c r="D15" s="85">
        <v>0.5</v>
      </c>
      <c r="E15" s="31">
        <v>6133</v>
      </c>
      <c r="F15" s="31">
        <f t="shared" si="0"/>
        <v>6746.3</v>
      </c>
      <c r="G15" s="31">
        <f t="shared" si="1"/>
        <v>3373.15</v>
      </c>
      <c r="H15" s="74" t="s">
        <v>168</v>
      </c>
      <c r="I15" s="24"/>
    </row>
    <row r="16" spans="1:9" x14ac:dyDescent="0.25">
      <c r="A16" s="54"/>
      <c r="B16" s="20">
        <v>5</v>
      </c>
      <c r="C16" s="22" t="s">
        <v>58</v>
      </c>
      <c r="D16" s="85">
        <v>0.5</v>
      </c>
      <c r="E16" s="31">
        <v>7001</v>
      </c>
      <c r="F16" s="31">
        <f>E16*110%</f>
        <v>7701.1</v>
      </c>
      <c r="G16" s="31">
        <f>F16*D16</f>
        <v>3850.55</v>
      </c>
      <c r="H16" s="74" t="s">
        <v>169</v>
      </c>
      <c r="I16" s="24"/>
    </row>
    <row r="17" spans="1:9" x14ac:dyDescent="0.25">
      <c r="A17" s="54"/>
      <c r="B17" s="20">
        <v>6</v>
      </c>
      <c r="C17" s="22" t="s">
        <v>196</v>
      </c>
      <c r="D17" s="31">
        <v>3</v>
      </c>
      <c r="E17" s="31">
        <v>7001</v>
      </c>
      <c r="F17" s="31">
        <f>E17*110%</f>
        <v>7701.1</v>
      </c>
      <c r="G17" s="31">
        <f>F17*D17</f>
        <v>23103.300000000003</v>
      </c>
      <c r="H17" s="74" t="s">
        <v>169</v>
      </c>
      <c r="I17" s="32"/>
    </row>
    <row r="18" spans="1:9" x14ac:dyDescent="0.25">
      <c r="A18" s="54"/>
      <c r="B18" s="20">
        <v>7</v>
      </c>
      <c r="C18" s="22" t="s">
        <v>149</v>
      </c>
      <c r="D18" s="85">
        <v>0.5</v>
      </c>
      <c r="E18" s="31">
        <v>6133</v>
      </c>
      <c r="F18" s="31">
        <f>E18*110%</f>
        <v>6746.3</v>
      </c>
      <c r="G18" s="31">
        <f>F18*D18</f>
        <v>3373.15</v>
      </c>
      <c r="H18" s="74" t="s">
        <v>168</v>
      </c>
      <c r="I18" s="24"/>
    </row>
    <row r="19" spans="1:9" ht="31.5" x14ac:dyDescent="0.25">
      <c r="A19" s="54"/>
      <c r="B19" s="20">
        <v>8</v>
      </c>
      <c r="C19" s="22" t="s">
        <v>180</v>
      </c>
      <c r="D19" s="85">
        <v>0.5</v>
      </c>
      <c r="E19" s="31">
        <v>3934</v>
      </c>
      <c r="F19" s="31"/>
      <c r="G19" s="31">
        <f t="shared" ref="G19:G24" si="2">D19*E19</f>
        <v>1967</v>
      </c>
      <c r="H19" s="74" t="s">
        <v>171</v>
      </c>
      <c r="I19" s="24"/>
    </row>
    <row r="20" spans="1:9" x14ac:dyDescent="0.25">
      <c r="A20" s="54"/>
      <c r="B20" s="20">
        <v>9</v>
      </c>
      <c r="C20" s="22" t="s">
        <v>145</v>
      </c>
      <c r="D20" s="31">
        <v>1</v>
      </c>
      <c r="E20" s="31">
        <v>5005</v>
      </c>
      <c r="F20" s="31"/>
      <c r="G20" s="31">
        <f t="shared" si="2"/>
        <v>5005</v>
      </c>
      <c r="H20" s="74" t="s">
        <v>172</v>
      </c>
      <c r="I20" s="24"/>
    </row>
    <row r="21" spans="1:9" x14ac:dyDescent="0.25">
      <c r="A21" s="54"/>
      <c r="B21" s="20">
        <v>10</v>
      </c>
      <c r="C21" s="22" t="s">
        <v>146</v>
      </c>
      <c r="D21" s="31">
        <v>1</v>
      </c>
      <c r="E21" s="31">
        <v>4195</v>
      </c>
      <c r="F21" s="31"/>
      <c r="G21" s="31">
        <f t="shared" si="2"/>
        <v>4195</v>
      </c>
      <c r="H21" s="74" t="s">
        <v>173</v>
      </c>
      <c r="I21" s="24"/>
    </row>
    <row r="22" spans="1:9" x14ac:dyDescent="0.25">
      <c r="A22" s="54"/>
      <c r="B22" s="20">
        <v>11</v>
      </c>
      <c r="C22" s="22" t="s">
        <v>3</v>
      </c>
      <c r="D22" s="31">
        <v>1</v>
      </c>
      <c r="E22" s="67">
        <v>2893</v>
      </c>
      <c r="F22" s="31"/>
      <c r="G22" s="31">
        <f t="shared" si="2"/>
        <v>2893</v>
      </c>
      <c r="H22" s="74" t="s">
        <v>164</v>
      </c>
      <c r="I22" s="24"/>
    </row>
    <row r="23" spans="1:9" x14ac:dyDescent="0.25">
      <c r="A23" s="54"/>
      <c r="B23" s="20">
        <v>12</v>
      </c>
      <c r="C23" s="22" t="s">
        <v>194</v>
      </c>
      <c r="D23" s="85">
        <v>1.5</v>
      </c>
      <c r="E23" s="31">
        <v>2893</v>
      </c>
      <c r="F23" s="31"/>
      <c r="G23" s="31">
        <f t="shared" si="2"/>
        <v>4339.5</v>
      </c>
      <c r="H23" s="74" t="s">
        <v>164</v>
      </c>
      <c r="I23" s="24"/>
    </row>
    <row r="24" spans="1:9" x14ac:dyDescent="0.25">
      <c r="A24" s="54"/>
      <c r="B24" s="20">
        <v>13</v>
      </c>
      <c r="C24" s="22" t="s">
        <v>147</v>
      </c>
      <c r="D24" s="31">
        <v>2</v>
      </c>
      <c r="E24" s="31">
        <v>2893</v>
      </c>
      <c r="F24" s="31"/>
      <c r="G24" s="31">
        <f t="shared" si="2"/>
        <v>5786</v>
      </c>
      <c r="H24" s="74" t="s">
        <v>164</v>
      </c>
      <c r="I24" s="24"/>
    </row>
    <row r="25" spans="1:9" x14ac:dyDescent="0.25">
      <c r="A25" s="54"/>
      <c r="B25" s="20">
        <v>14</v>
      </c>
      <c r="C25" s="22" t="s">
        <v>142</v>
      </c>
      <c r="D25" s="23">
        <v>0.25</v>
      </c>
      <c r="E25" s="31">
        <v>4745</v>
      </c>
      <c r="F25" s="31"/>
      <c r="G25" s="31">
        <f t="shared" ref="G25:G26" si="3">D25*E25</f>
        <v>1186.25</v>
      </c>
      <c r="H25" s="74" t="s">
        <v>174</v>
      </c>
      <c r="I25" s="24"/>
    </row>
    <row r="26" spans="1:9" x14ac:dyDescent="0.25">
      <c r="A26" s="54"/>
      <c r="B26" s="20">
        <v>15</v>
      </c>
      <c r="C26" s="22" t="s">
        <v>181</v>
      </c>
      <c r="D26" s="85">
        <v>0.5</v>
      </c>
      <c r="E26" s="31">
        <v>6133</v>
      </c>
      <c r="F26" s="31"/>
      <c r="G26" s="31">
        <f t="shared" si="3"/>
        <v>3066.5</v>
      </c>
      <c r="H26" s="74" t="s">
        <v>170</v>
      </c>
      <c r="I26" s="24"/>
    </row>
    <row r="27" spans="1:9" x14ac:dyDescent="0.25">
      <c r="A27" s="54"/>
      <c r="B27" s="20">
        <v>16</v>
      </c>
      <c r="C27" s="22" t="s">
        <v>197</v>
      </c>
      <c r="D27" s="31">
        <v>2</v>
      </c>
      <c r="E27" s="31">
        <v>4195</v>
      </c>
      <c r="F27" s="31"/>
      <c r="G27" s="31">
        <f>E27*D27</f>
        <v>8390</v>
      </c>
      <c r="H27" s="74" t="s">
        <v>176</v>
      </c>
      <c r="I27" s="24"/>
    </row>
    <row r="28" spans="1:9" s="43" customFormat="1" x14ac:dyDescent="0.25">
      <c r="A28" s="57"/>
      <c r="B28" s="100" t="s">
        <v>8</v>
      </c>
      <c r="C28" s="101"/>
      <c r="D28" s="36">
        <f>SUM(D12:D27)</f>
        <v>16.25</v>
      </c>
      <c r="E28" s="65">
        <f t="shared" ref="E28:G28" si="4">SUM(E12:E27)</f>
        <v>84800</v>
      </c>
      <c r="F28" s="65"/>
      <c r="G28" s="65">
        <f t="shared" si="4"/>
        <v>86538.9</v>
      </c>
      <c r="H28" s="75"/>
      <c r="I28" s="38"/>
    </row>
    <row r="29" spans="1:9" s="43" customFormat="1" x14ac:dyDescent="0.25">
      <c r="A29" s="57"/>
      <c r="B29" s="53"/>
      <c r="C29" s="53"/>
      <c r="D29" s="56"/>
      <c r="E29" s="56"/>
      <c r="F29" s="56"/>
      <c r="G29" s="56"/>
      <c r="H29" s="56"/>
      <c r="I29" s="38"/>
    </row>
    <row r="30" spans="1:9" s="25" customFormat="1" ht="37.5" customHeight="1" x14ac:dyDescent="0.25">
      <c r="B30" s="102" t="s">
        <v>9</v>
      </c>
      <c r="C30" s="102"/>
      <c r="D30" s="102"/>
      <c r="E30" s="97" t="s">
        <v>49</v>
      </c>
      <c r="F30" s="97"/>
      <c r="G30" s="97"/>
      <c r="H30" s="97"/>
    </row>
    <row r="31" spans="1:9" s="25" customFormat="1" ht="33" customHeight="1" x14ac:dyDescent="0.25">
      <c r="B31" s="102" t="s">
        <v>10</v>
      </c>
      <c r="C31" s="102"/>
      <c r="D31" s="102"/>
      <c r="E31" s="97" t="s">
        <v>18</v>
      </c>
      <c r="F31" s="97"/>
      <c r="G31" s="97"/>
      <c r="H31" s="97"/>
    </row>
    <row r="32" spans="1:9" s="25" customFormat="1" ht="33.75" customHeight="1" x14ac:dyDescent="0.25">
      <c r="B32" s="102" t="s">
        <v>11</v>
      </c>
      <c r="C32" s="102"/>
      <c r="D32" s="102"/>
      <c r="E32" s="33"/>
      <c r="F32" s="102"/>
      <c r="G32" s="102"/>
      <c r="H32" s="102"/>
    </row>
    <row r="33" spans="1:9" x14ac:dyDescent="0.25">
      <c r="A33" s="25"/>
      <c r="B33" s="25"/>
      <c r="C33" s="25"/>
      <c r="D33" s="25"/>
      <c r="E33" s="25"/>
      <c r="F33" s="25"/>
      <c r="G33" s="25"/>
      <c r="H33" s="25"/>
      <c r="I33" s="25"/>
    </row>
    <row r="34" spans="1:9" x14ac:dyDescent="0.25">
      <c r="A34" s="25"/>
      <c r="B34" s="25"/>
      <c r="C34" s="25"/>
      <c r="D34" s="25"/>
      <c r="E34" s="25"/>
      <c r="F34" s="25"/>
      <c r="G34" s="25"/>
      <c r="H34" s="25"/>
      <c r="I34" s="25"/>
    </row>
    <row r="35" spans="1:9" x14ac:dyDescent="0.25">
      <c r="A35" s="25"/>
      <c r="B35" s="25"/>
      <c r="C35" s="25"/>
      <c r="D35" s="25"/>
      <c r="E35" s="25"/>
      <c r="F35" s="25"/>
      <c r="G35" s="25"/>
      <c r="H35" s="25"/>
      <c r="I35" s="25"/>
    </row>
    <row r="36" spans="1:9" x14ac:dyDescent="0.25">
      <c r="A36" s="18"/>
      <c r="B36" s="18"/>
      <c r="C36" s="18"/>
      <c r="D36" s="18"/>
      <c r="E36" s="18"/>
    </row>
    <row r="37" spans="1:9" x14ac:dyDescent="0.25">
      <c r="A37" s="18"/>
      <c r="B37" s="18"/>
      <c r="C37" s="18"/>
      <c r="D37" s="18"/>
      <c r="E37" s="18"/>
    </row>
  </sheetData>
  <mergeCells count="15">
    <mergeCell ref="F4:H4"/>
    <mergeCell ref="E3:H3"/>
    <mergeCell ref="F2:H2"/>
    <mergeCell ref="B32:D32"/>
    <mergeCell ref="B31:D31"/>
    <mergeCell ref="B30:D30"/>
    <mergeCell ref="E30:H30"/>
    <mergeCell ref="E31:H31"/>
    <mergeCell ref="B3:C3"/>
    <mergeCell ref="B4:C4"/>
    <mergeCell ref="B9:H9"/>
    <mergeCell ref="B8:H8"/>
    <mergeCell ref="B7:H7"/>
    <mergeCell ref="B28:C28"/>
    <mergeCell ref="F32:H32"/>
  </mergeCells>
  <pageMargins left="0.25" right="0.25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38</vt:i4>
      </vt:variant>
    </vt:vector>
  </HeadingPairs>
  <TitlesOfParts>
    <vt:vector size="38" baseType="lpstr">
      <vt:lpstr>антон</vt:lpstr>
      <vt:lpstr>буки</vt:lpstr>
      <vt:lpstr>гороб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ліцей</vt:lpstr>
      <vt:lpstr>№1</vt:lpstr>
      <vt:lpstr>№3</vt:lpstr>
      <vt:lpstr>"Перспектива"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ц.б.</vt:lpstr>
      <vt:lpstr>Група ц.гос</vt:lpstr>
      <vt:lpstr>лог</vt:lpstr>
      <vt:lpstr>ДЮСШ</vt:lpstr>
      <vt:lpstr>ЦДЮТ</vt:lpstr>
      <vt:lpstr>Д.Б.</vt:lpstr>
      <vt:lpstr>Д</vt:lpstr>
      <vt:lpstr>тхорівка -філія</vt:lpstr>
      <vt:lpstr>травень №2</vt:lpstr>
      <vt:lpstr>Тхор-філія 01.03</vt:lpstr>
      <vt:lpstr>№2 зфілією 01.03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cp:lastPrinted>2022-02-16T07:09:27Z</cp:lastPrinted>
  <dcterms:created xsi:type="dcterms:W3CDTF">2021-05-13T08:28:20Z</dcterms:created>
  <dcterms:modified xsi:type="dcterms:W3CDTF">2022-02-16T07:09:51Z</dcterms:modified>
</cp:coreProperties>
</file>